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Reservas" sheetId="2" state="visible" r:id="rId2"/>
    <sheet name="Agenda" sheetId="3" state="visible" r:id="rId3"/>
    <sheet name="Resume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/MM/YYYY"/>
    <numFmt numFmtId="166" formatCode="HH:MM"/>
    <numFmt numFmtId="167" formatCode="&quot;$&quot;#,##0"/>
    <numFmt numFmtId="168" formatCode="0&quot;:00&quot;"/>
    <numFmt numFmtId="169" formatCode="0.0"/>
  </numFmts>
  <fonts count="14">
    <font>
      <name val="Calibri"/>
      <family val="2"/>
      <color theme="1"/>
      <sz val="11"/>
      <scheme val="minor"/>
    </font>
    <font>
      <name val="Calibri"/>
      <b val="1"/>
      <color rgb="00050505"/>
      <sz val="18"/>
    </font>
    <font>
      <name val="Calibri"/>
      <color rgb="0066666D"/>
      <sz val="10"/>
    </font>
    <font>
      <name val="Calibri"/>
      <b val="1"/>
      <color rgb="003157FF"/>
      <sz val="12"/>
    </font>
    <font>
      <name val="Calibri"/>
      <b val="1"/>
      <sz val="11"/>
    </font>
    <font>
      <name val="Calibri"/>
      <sz val="11"/>
    </font>
    <font>
      <name val="Calibri"/>
      <b val="1"/>
      <color rgb="00FFFFFF"/>
      <sz val="10"/>
    </font>
    <font>
      <name val="Calibri"/>
      <b val="1"/>
      <color rgb="00050505"/>
      <sz val="10"/>
    </font>
    <font>
      <name val="Calibri"/>
      <color rgb="00A5A5AB"/>
      <sz val="9"/>
    </font>
    <font>
      <name val="Calibri"/>
      <b val="1"/>
      <color rgb="00050505"/>
      <sz val="11"/>
    </font>
    <font>
      <name val="Calibri"/>
      <b val="1"/>
      <color rgb="0066666D"/>
      <sz val="10"/>
    </font>
    <font>
      <name val="Calibri"/>
      <b val="1"/>
      <sz val="10"/>
    </font>
    <font>
      <name val="Calibri"/>
      <b val="1"/>
      <color rgb="00050505"/>
      <sz val="13"/>
    </font>
    <font>
      <name val="Calibri"/>
      <color rgb="003157FF"/>
      <sz val="11"/>
      <u val="single"/>
    </font>
  </fonts>
  <fills count="6">
    <fill>
      <patternFill/>
    </fill>
    <fill>
      <patternFill patternType="gray125"/>
    </fill>
    <fill>
      <patternFill patternType="solid">
        <fgColor rgb="00050505"/>
      </patternFill>
    </fill>
    <fill>
      <patternFill patternType="solid">
        <fgColor rgb="00FFFC00"/>
      </patternFill>
    </fill>
    <fill>
      <patternFill patternType="solid">
        <fgColor rgb="00FFFEE0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8D8DC"/>
      </left>
      <right style="thin">
        <color rgb="00D8D8DC"/>
      </right>
      <top style="thin">
        <color rgb="00D8D8DC"/>
      </top>
      <bottom style="thin">
        <color rgb="00D8D8DC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165" fontId="0" fillId="0" borderId="1" pivotButton="0" quotePrefix="0" xfId="0"/>
    <xf numFmtId="166" fontId="0" fillId="0" borderId="1" pivotButton="0" quotePrefix="0" xfId="0"/>
    <xf numFmtId="0" fontId="0" fillId="0" borderId="1" pivotButton="0" quotePrefix="0" xfId="0"/>
    <xf numFmtId="167" fontId="0" fillId="0" borderId="1" pivotButton="0" quotePrefix="0" xfId="0"/>
    <xf numFmtId="167" fontId="0" fillId="4" borderId="1" pivotButton="0" quotePrefix="0" xfId="0"/>
    <xf numFmtId="0" fontId="0" fillId="4" borderId="1" pivotButton="0" quotePrefix="0" xfId="0"/>
    <xf numFmtId="0" fontId="8" fillId="4" borderId="0" pivotButton="0" quotePrefix="0" xfId="0"/>
    <xf numFmtId="165" fontId="3" fillId="4" borderId="1" pivotButton="0" quotePrefix="0" xfId="0"/>
    <xf numFmtId="0" fontId="6" fillId="2" borderId="0" applyAlignment="1" pivotButton="0" quotePrefix="0" xfId="0">
      <alignment horizontal="center" vertical="center"/>
    </xf>
    <xf numFmtId="0" fontId="9" fillId="3" borderId="1" applyAlignment="1" pivotButton="0" quotePrefix="0" xfId="0">
      <alignment horizontal="center" vertical="center"/>
    </xf>
    <xf numFmtId="168" fontId="10" fillId="0" borderId="1" applyAlignment="1" pivotButton="0" quotePrefix="0" xfId="0">
      <alignment horizontal="center"/>
    </xf>
    <xf numFmtId="0" fontId="11" fillId="0" borderId="1" applyAlignment="1" pivotButton="0" quotePrefix="0" xfId="0">
      <alignment horizontal="center" vertical="center"/>
    </xf>
    <xf numFmtId="0" fontId="4" fillId="0" borderId="1" pivotButton="0" quotePrefix="0" xfId="0"/>
    <xf numFmtId="0" fontId="4" fillId="5" borderId="1" pivotButton="0" quotePrefix="0" xfId="0"/>
    <xf numFmtId="1" fontId="12" fillId="0" borderId="1" pivotButton="0" quotePrefix="0" xfId="0"/>
    <xf numFmtId="169" fontId="12" fillId="0" borderId="1" pivotButton="0" quotePrefix="0" xfId="0"/>
    <xf numFmtId="167" fontId="12" fillId="0" borderId="1" pivotButton="0" quotePrefix="0" xfId="0"/>
    <xf numFmtId="0" fontId="13" fillId="0" borderId="0" pivotButton="0" quotePrefix="0" xfId="0"/>
  </cellXfs>
  <cellStyles count="1">
    <cellStyle name="Normal" xfId="0" builtinId="0" hidden="0"/>
  </cellStyles>
  <dxfs count="4">
    <dxf>
      <font>
        <b val="1"/>
        <color rgb="00FFFFFF"/>
      </font>
      <fill>
        <patternFill patternType="solid">
          <bgColor rgb="00D92D20"/>
        </patternFill>
      </fill>
    </dxf>
    <dxf>
      <font>
        <b val="1"/>
        <color rgb="00067647"/>
      </font>
    </dxf>
    <dxf>
      <font>
        <b val="1"/>
        <color rgb="00B42318"/>
      </font>
    </dxf>
    <dxf>
      <fill>
        <patternFill patternType="solid">
          <bgColor rgb="00DCE4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ubitec.co/sign-up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ubitec.co/sign-up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2" customWidth="1" min="2" max="2"/>
  </cols>
  <sheetData>
    <row r="1" ht="28" customHeight="1">
      <c r="A1" s="1" t="inlineStr">
        <is>
          <t>Planilla de reservas de canchas</t>
        </is>
      </c>
    </row>
    <row r="2">
      <c r="A2" s="2" t="inlineStr">
        <is>
          <t>Plantilla gratuita de Ubitec · ubitec.co</t>
        </is>
      </c>
    </row>
    <row r="4">
      <c r="A4" s="3" t="inlineStr">
        <is>
          <t>Cómo usar esta planilla</t>
        </is>
      </c>
    </row>
    <row r="5" ht="32" customHeight="1">
      <c r="A5" s="4" t="inlineStr">
        <is>
          <t>1</t>
        </is>
      </c>
      <c r="B5" s="5" t="inlineStr">
        <is>
          <t>Hoja Agenda: escribe el nombre de tus canchas en la fila amarilla (hasta cuatro). Esos nombres aparecen luego en la lista de la hoja Reservas.</t>
        </is>
      </c>
    </row>
    <row r="6" ht="32" customHeight="1">
      <c r="A6" s="4" t="inlineStr">
        <is>
          <t>2</t>
        </is>
      </c>
      <c r="B6" s="5" t="inlineStr">
        <is>
          <t>Hoja Reservas: anota cada reserva con fecha, hora de inicio, hora de fin, cancha, cliente, valor y abono. Las columnas amarillas se calculan solas: no las modifiques.</t>
        </is>
      </c>
    </row>
    <row r="7">
      <c r="A7" s="4" t="inlineStr">
        <is>
          <t>3</t>
        </is>
      </c>
      <c r="B7" s="5" t="inlineStr">
        <is>
          <t>Hoja Agenda: escribe una fecha en la celda B2 y verás qué cancha está ocupada a cada hora y por quién.</t>
        </is>
      </c>
    </row>
    <row r="8" ht="32" customHeight="1">
      <c r="A8" s="4" t="inlineStr">
        <is>
          <t>4</t>
        </is>
      </c>
      <c r="B8" s="5" t="inlineStr">
        <is>
          <t>Hoja Resumen: escribe el rango de fechas y consulta las reservas, las horas vendidas, los ingresos y el saldo por cobrar.</t>
        </is>
      </c>
    </row>
    <row r="9">
      <c r="A9" s="4" t="inlineStr"/>
      <c r="B9" s="5" t="inlineStr"/>
    </row>
    <row r="10">
      <c r="A10" s="3" t="inlineStr">
        <is>
          <t>Qué calcula</t>
        </is>
      </c>
    </row>
    <row r="11">
      <c r="A11" s="4" t="inlineStr">
        <is>
          <t>•</t>
        </is>
      </c>
      <c r="B11" s="5" t="inlineStr">
        <is>
          <t>Saldo = Valor − Abono. Estado: Pagada, Con abono o Pendiente.</t>
        </is>
      </c>
    </row>
    <row r="12">
      <c r="A12" s="4" t="inlineStr">
        <is>
          <t>•</t>
        </is>
      </c>
      <c r="B12" s="5" t="inlineStr">
        <is>
          <t>Horas = duración de la reserva.</t>
        </is>
      </c>
    </row>
    <row r="13">
      <c r="A13" s="4" t="inlineStr">
        <is>
          <t>•</t>
        </is>
      </c>
      <c r="B13" s="5" t="inlineStr">
        <is>
          <t>Cruce: aparece cuando dos reservas de la misma cancha y el mismo día se superponen.</t>
        </is>
      </c>
    </row>
    <row r="14">
      <c r="A14" s="4" t="inlineStr"/>
      <c r="B14" s="5" t="inlineStr"/>
    </row>
    <row r="15">
      <c r="A15" s="3" t="inlineStr">
        <is>
          <t>Lo que esta planilla no hace</t>
        </is>
      </c>
    </row>
    <row r="16" ht="32" customHeight="1">
      <c r="A16" s="4" t="inlineStr">
        <is>
          <t>•</t>
        </is>
      </c>
      <c r="B16" s="5" t="inlineStr">
        <is>
          <t>No aplica tarifas por horario, no repite las reservas fijas, no permite que varias personas trabajen a la vez ni que el cliente reserve por internet, y no lleva caja ni gastos.</t>
        </is>
      </c>
    </row>
    <row r="17" ht="32" customHeight="1">
      <c r="A17" s="4" t="inlineStr">
        <is>
          <t>•</t>
        </is>
      </c>
      <c r="B17" s="5" t="inlineStr">
        <is>
          <t>Para eso existe Ubitec: un software de reservas de canchas en la nube con plan gratis. Crea tu cuenta en https://ubitec.co/sign-up</t>
        </is>
      </c>
    </row>
    <row r="18">
      <c r="A18" s="4" t="inlineStr"/>
      <c r="B18" s="5" t="inlineStr"/>
    </row>
    <row r="19">
      <c r="A19" s="3" t="inlineStr">
        <is>
          <t>Los ejemplos se pueden borrar. Borra solo las columnas de encabezado negro.</t>
        </is>
      </c>
    </row>
  </sheetData>
  <hyperlinks>
    <hyperlink xmlns:r="http://schemas.openxmlformats.org/officeDocument/2006/relationships" ref="B17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5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1" customWidth="1" min="3" max="3"/>
    <col width="15" customWidth="1" min="4" max="4"/>
    <col width="28" customWidth="1" min="5" max="5"/>
    <col width="16" customWidth="1" min="6" max="6"/>
    <col width="14" customWidth="1" min="7" max="7"/>
    <col width="14" customWidth="1" min="8" max="8"/>
    <col width="14" customWidth="1" min="9" max="9"/>
    <col width="13" customWidth="1" min="10" max="10"/>
    <col width="15" customWidth="1" min="11" max="11"/>
    <col width="9" customWidth="1" min="12" max="12"/>
    <col width="10" customWidth="1" min="13" max="13"/>
    <col width="9" customWidth="1" min="14" max="14"/>
    <col width="9" customWidth="1" min="15" max="15"/>
    <col width="9" customWidth="1" min="16" max="16"/>
  </cols>
  <sheetData>
    <row r="1" ht="28" customHeight="1">
      <c r="A1" s="1" t="inlineStr">
        <is>
          <t>Reservas</t>
        </is>
      </c>
    </row>
    <row r="2">
      <c r="A2" s="2" t="inlineStr">
        <is>
          <t>Un renglón por reserva. Llena las columnas negras; las amarillas se calculan solas.</t>
        </is>
      </c>
    </row>
    <row r="4" ht="32" customHeight="1">
      <c r="A4" s="6" t="inlineStr">
        <is>
          <t>Fecha</t>
        </is>
      </c>
      <c r="B4" s="6" t="inlineStr">
        <is>
          <t>Hora inicio</t>
        </is>
      </c>
      <c r="C4" s="6" t="inlineStr">
        <is>
          <t>Hora fin</t>
        </is>
      </c>
      <c r="D4" s="6" t="inlineStr">
        <is>
          <t>Cancha</t>
        </is>
      </c>
      <c r="E4" s="6" t="inlineStr">
        <is>
          <t>Cliente</t>
        </is>
      </c>
      <c r="F4" s="6" t="inlineStr">
        <is>
          <t>Teléfono</t>
        </is>
      </c>
      <c r="G4" s="6" t="inlineStr">
        <is>
          <t>Valor</t>
        </is>
      </c>
      <c r="H4" s="6" t="inlineStr">
        <is>
          <t>Abono</t>
        </is>
      </c>
      <c r="I4" s="7" t="inlineStr">
        <is>
          <t>Saldo</t>
        </is>
      </c>
      <c r="J4" s="7" t="inlineStr">
        <is>
          <t>Estado</t>
        </is>
      </c>
      <c r="K4" s="6" t="inlineStr">
        <is>
          <t>Forma de pago</t>
        </is>
      </c>
      <c r="L4" s="7" t="inlineStr">
        <is>
          <t>Horas</t>
        </is>
      </c>
      <c r="M4" s="7" t="inlineStr">
        <is>
          <t>Cruce</t>
        </is>
      </c>
      <c r="N4" s="7" t="inlineStr">
        <is>
          <t>Inicio (min)</t>
        </is>
      </c>
      <c r="O4" s="7" t="inlineStr">
        <is>
          <t>Fin (min)</t>
        </is>
      </c>
      <c r="P4" s="7" t="inlineStr">
        <is>
          <t>Clave</t>
        </is>
      </c>
    </row>
    <row r="5">
      <c r="A5" s="8" t="n">
        <v>46305</v>
      </c>
      <c r="B5" s="9" t="n">
        <v>0.7083333333333334</v>
      </c>
      <c r="C5" s="9" t="n">
        <v>0.7916666666666666</v>
      </c>
      <c r="D5" s="10" t="inlineStr">
        <is>
          <t>Cancha 1</t>
        </is>
      </c>
      <c r="E5" s="10" t="inlineStr">
        <is>
          <t>Club Los Amigos</t>
        </is>
      </c>
      <c r="F5" s="10" t="inlineStr">
        <is>
          <t>300 111 2233</t>
        </is>
      </c>
      <c r="G5" s="11" t="n">
        <v>180000</v>
      </c>
      <c r="H5" s="11" t="n">
        <v>180000</v>
      </c>
      <c r="I5" s="12">
        <f>IF($G5="","",$G5-$H5)</f>
        <v/>
      </c>
      <c r="J5" s="13">
        <f>IF($G5="","",IF($H5&gt;=$G5,"Pagada",IF($H5&gt;0,"Con abono","Pendiente")))</f>
        <v/>
      </c>
      <c r="K5" s="10" t="inlineStr">
        <is>
          <t>Transferencia</t>
        </is>
      </c>
      <c r="L5" s="13">
        <f>IF(OR($B5="",$C5=""),"",ROUND(($C5-$B5)*24,2))</f>
        <v/>
      </c>
      <c r="M5" s="13">
        <f>IF(OR($A5="",$D5="",$N5="",$O5=""),"",IF(COUNTIFS($A$5:$A$504,$A5,$D$5:$D$504,$D5,$N$5:$N$504,"&lt;"&amp;$O5,$O$5:$O$504,"&gt;"&amp;$N5)&gt;1,"CRUCE",""))</f>
        <v/>
      </c>
      <c r="N5" s="14">
        <f>IF($B5="","",ROUND($B5*1440,0))</f>
        <v/>
      </c>
      <c r="O5" s="14">
        <f>IF($C5="","",ROUND($C5*1440,0))</f>
        <v/>
      </c>
      <c r="P5" s="14">
        <f>IF(OR($A5="",$D5="",$N5=""),"",INT($A5)&amp;"|"&amp;$D5&amp;"|"&amp;INT($N5/60))</f>
        <v/>
      </c>
    </row>
    <row r="6">
      <c r="A6" s="8" t="n">
        <v>46305</v>
      </c>
      <c r="B6" s="9" t="n">
        <v>0.8333333333333334</v>
      </c>
      <c r="C6" s="9" t="n">
        <v>0.875</v>
      </c>
      <c r="D6" s="10" t="inlineStr">
        <is>
          <t>Cancha 1</t>
        </is>
      </c>
      <c r="E6" s="10" t="inlineStr">
        <is>
          <t>Equipo Central</t>
        </is>
      </c>
      <c r="F6" s="10" t="inlineStr">
        <is>
          <t>310 444 5566</t>
        </is>
      </c>
      <c r="G6" s="11" t="n">
        <v>100000</v>
      </c>
      <c r="H6" s="11" t="n">
        <v>40000</v>
      </c>
      <c r="I6" s="12">
        <f>IF($G6="","",$G6-$H6)</f>
        <v/>
      </c>
      <c r="J6" s="13">
        <f>IF($G6="","",IF($H6&gt;=$G6,"Pagada",IF($H6&gt;0,"Con abono","Pendiente")))</f>
        <v/>
      </c>
      <c r="K6" s="10" t="inlineStr">
        <is>
          <t>Efectivo</t>
        </is>
      </c>
      <c r="L6" s="13">
        <f>IF(OR($B6="",$C6=""),"",ROUND(($C6-$B6)*24,2))</f>
        <v/>
      </c>
      <c r="M6" s="13">
        <f>IF(OR($A6="",$D6="",$N6="",$O6=""),"",IF(COUNTIFS($A$5:$A$504,$A6,$D$5:$D$504,$D6,$N$5:$N$504,"&lt;"&amp;$O6,$O$5:$O$504,"&gt;"&amp;$N6)&gt;1,"CRUCE",""))</f>
        <v/>
      </c>
      <c r="N6" s="14">
        <f>IF($B6="","",ROUND($B6*1440,0))</f>
        <v/>
      </c>
      <c r="O6" s="14">
        <f>IF($C6="","",ROUND($C6*1440,0))</f>
        <v/>
      </c>
      <c r="P6" s="14">
        <f>IF(OR($A6="",$D6="",$N6=""),"",INT($A6)&amp;"|"&amp;$D6&amp;"|"&amp;INT($N6/60))</f>
        <v/>
      </c>
    </row>
    <row r="7">
      <c r="A7" s="8" t="n">
        <v>46305</v>
      </c>
      <c r="B7" s="9" t="n">
        <v>0.75</v>
      </c>
      <c r="C7" s="9" t="n">
        <v>0.7916666666666666</v>
      </c>
      <c r="D7" s="10" t="inlineStr">
        <is>
          <t>Cancha 2</t>
        </is>
      </c>
      <c r="E7" s="10" t="inlineStr">
        <is>
          <t>Academia Norte</t>
        </is>
      </c>
      <c r="F7" s="10" t="inlineStr">
        <is>
          <t>320 777 8899</t>
        </is>
      </c>
      <c r="G7" s="11" t="n">
        <v>90000</v>
      </c>
      <c r="H7" s="11" t="n">
        <v>0</v>
      </c>
      <c r="I7" s="12">
        <f>IF($G7="","",$G7-$H7)</f>
        <v/>
      </c>
      <c r="J7" s="13">
        <f>IF($G7="","",IF($H7&gt;=$G7,"Pagada",IF($H7&gt;0,"Con abono","Pendiente")))</f>
        <v/>
      </c>
      <c r="K7" s="10" t="inlineStr"/>
      <c r="L7" s="13">
        <f>IF(OR($B7="",$C7=""),"",ROUND(($C7-$B7)*24,2))</f>
        <v/>
      </c>
      <c r="M7" s="13">
        <f>IF(OR($A7="",$D7="",$N7="",$O7=""),"",IF(COUNTIFS($A$5:$A$504,$A7,$D$5:$D$504,$D7,$N$5:$N$504,"&lt;"&amp;$O7,$O$5:$O$504,"&gt;"&amp;$N7)&gt;1,"CRUCE",""))</f>
        <v/>
      </c>
      <c r="N7" s="14">
        <f>IF($B7="","",ROUND($B7*1440,0))</f>
        <v/>
      </c>
      <c r="O7" s="14">
        <f>IF($C7="","",ROUND($C7*1440,0))</f>
        <v/>
      </c>
      <c r="P7" s="14">
        <f>IF(OR($A7="",$D7="",$N7=""),"",INT($A7)&amp;"|"&amp;$D7&amp;"|"&amp;INT($N7/60))</f>
        <v/>
      </c>
    </row>
    <row r="8">
      <c r="A8" s="8" t="n">
        <v>46305</v>
      </c>
      <c r="B8" s="9" t="n">
        <v>0.7916666666666666</v>
      </c>
      <c r="C8" s="9" t="n">
        <v>0.875</v>
      </c>
      <c r="D8" s="10" t="inlineStr">
        <is>
          <t>Cancha 2</t>
        </is>
      </c>
      <c r="E8" s="10" t="inlineStr">
        <is>
          <t>Torneo Apertura</t>
        </is>
      </c>
      <c r="F8" s="10" t="inlineStr"/>
      <c r="G8" s="11" t="n">
        <v>200000</v>
      </c>
      <c r="H8" s="11" t="n">
        <v>200000</v>
      </c>
      <c r="I8" s="12">
        <f>IF($G8="","",$G8-$H8)</f>
        <v/>
      </c>
      <c r="J8" s="13">
        <f>IF($G8="","",IF($H8&gt;=$G8,"Pagada",IF($H8&gt;0,"Con abono","Pendiente")))</f>
        <v/>
      </c>
      <c r="K8" s="10" t="inlineStr">
        <is>
          <t>Efectivo</t>
        </is>
      </c>
      <c r="L8" s="13">
        <f>IF(OR($B8="",$C8=""),"",ROUND(($C8-$B8)*24,2))</f>
        <v/>
      </c>
      <c r="M8" s="13">
        <f>IF(OR($A8="",$D8="",$N8="",$O8=""),"",IF(COUNTIFS($A$5:$A$504,$A8,$D$5:$D$504,$D8,$N$5:$N$504,"&lt;"&amp;$O8,$O$5:$O$504,"&gt;"&amp;$N8)&gt;1,"CRUCE",""))</f>
        <v/>
      </c>
      <c r="N8" s="14">
        <f>IF($B8="","",ROUND($B8*1440,0))</f>
        <v/>
      </c>
      <c r="O8" s="14">
        <f>IF($C8="","",ROUND($C8*1440,0))</f>
        <v/>
      </c>
      <c r="P8" s="14">
        <f>IF(OR($A8="",$D8="",$N8=""),"",INT($A8)&amp;"|"&amp;$D8&amp;"|"&amp;INT($N8/60))</f>
        <v/>
      </c>
    </row>
    <row r="9">
      <c r="A9" s="8" t="n">
        <v>46306</v>
      </c>
      <c r="B9" s="9" t="n">
        <v>0.7916666666666666</v>
      </c>
      <c r="C9" s="9" t="n">
        <v>0.8333333333333334</v>
      </c>
      <c r="D9" s="10" t="inlineStr">
        <is>
          <t>Cancha 1</t>
        </is>
      </c>
      <c r="E9" s="10" t="inlineStr">
        <is>
          <t>Julián Rojas</t>
        </is>
      </c>
      <c r="F9" s="10" t="inlineStr">
        <is>
          <t>301 222 3344</t>
        </is>
      </c>
      <c r="G9" s="11" t="n">
        <v>100000</v>
      </c>
      <c r="H9" s="11" t="n">
        <v>50000</v>
      </c>
      <c r="I9" s="12">
        <f>IF($G9="","",$G9-$H9)</f>
        <v/>
      </c>
      <c r="J9" s="13">
        <f>IF($G9="","",IF($H9&gt;=$G9,"Pagada",IF($H9&gt;0,"Con abono","Pendiente")))</f>
        <v/>
      </c>
      <c r="K9" s="10" t="inlineStr">
        <is>
          <t>Efectivo</t>
        </is>
      </c>
      <c r="L9" s="13">
        <f>IF(OR($B9="",$C9=""),"",ROUND(($C9-$B9)*24,2))</f>
        <v/>
      </c>
      <c r="M9" s="13">
        <f>IF(OR($A9="",$D9="",$N9="",$O9=""),"",IF(COUNTIFS($A$5:$A$504,$A9,$D$5:$D$504,$D9,$N$5:$N$504,"&lt;"&amp;$O9,$O$5:$O$504,"&gt;"&amp;$N9)&gt;1,"CRUCE",""))</f>
        <v/>
      </c>
      <c r="N9" s="14">
        <f>IF($B9="","",ROUND($B9*1440,0))</f>
        <v/>
      </c>
      <c r="O9" s="14">
        <f>IF($C9="","",ROUND($C9*1440,0))</f>
        <v/>
      </c>
      <c r="P9" s="14">
        <f>IF(OR($A9="",$D9="",$N9=""),"",INT($A9)&amp;"|"&amp;$D9&amp;"|"&amp;INT($N9/60))</f>
        <v/>
      </c>
    </row>
    <row r="10">
      <c r="A10" s="8" t="n">
        <v>46306</v>
      </c>
      <c r="B10" s="9" t="n">
        <v>0.8125</v>
      </c>
      <c r="C10" s="9" t="n">
        <v>0.8541666666666666</v>
      </c>
      <c r="D10" s="10" t="inlineStr">
        <is>
          <t>Cancha 1</t>
        </is>
      </c>
      <c r="E10" s="10" t="inlineStr">
        <is>
          <t>Marta Castro</t>
        </is>
      </c>
      <c r="F10" s="10" t="inlineStr">
        <is>
          <t>302 555 6677</t>
        </is>
      </c>
      <c r="G10" s="11" t="n">
        <v>100000</v>
      </c>
      <c r="H10" s="11" t="n">
        <v>0</v>
      </c>
      <c r="I10" s="12">
        <f>IF($G10="","",$G10-$H10)</f>
        <v/>
      </c>
      <c r="J10" s="13">
        <f>IF($G10="","",IF($H10&gt;=$G10,"Pagada",IF($H10&gt;0,"Con abono","Pendiente")))</f>
        <v/>
      </c>
      <c r="K10" s="10" t="inlineStr"/>
      <c r="L10" s="13">
        <f>IF(OR($B10="",$C10=""),"",ROUND(($C10-$B10)*24,2))</f>
        <v/>
      </c>
      <c r="M10" s="13">
        <f>IF(OR($A10="",$D10="",$N10="",$O10=""),"",IF(COUNTIFS($A$5:$A$504,$A10,$D$5:$D$504,$D10,$N$5:$N$504,"&lt;"&amp;$O10,$O$5:$O$504,"&gt;"&amp;$N10)&gt;1,"CRUCE",""))</f>
        <v/>
      </c>
      <c r="N10" s="14">
        <f>IF($B10="","",ROUND($B10*1440,0))</f>
        <v/>
      </c>
      <c r="O10" s="14">
        <f>IF($C10="","",ROUND($C10*1440,0))</f>
        <v/>
      </c>
      <c r="P10" s="14">
        <f>IF(OR($A10="",$D10="",$N10=""),"",INT($A10)&amp;"|"&amp;$D10&amp;"|"&amp;INT($N10/60))</f>
        <v/>
      </c>
    </row>
    <row r="11">
      <c r="A11" s="8" t="n"/>
      <c r="B11" s="9" t="n"/>
      <c r="C11" s="9" t="n"/>
      <c r="D11" s="10" t="n"/>
      <c r="E11" s="10" t="n"/>
      <c r="F11" s="10" t="n"/>
      <c r="G11" s="11" t="n"/>
      <c r="H11" s="11" t="n"/>
      <c r="I11" s="12">
        <f>IF($G11="","",$G11-$H11)</f>
        <v/>
      </c>
      <c r="J11" s="13">
        <f>IF($G11="","",IF($H11&gt;=$G11,"Pagada",IF($H11&gt;0,"Con abono","Pendiente")))</f>
        <v/>
      </c>
      <c r="K11" s="10" t="n"/>
      <c r="L11" s="13">
        <f>IF(OR($B11="",$C11=""),"",ROUND(($C11-$B11)*24,2))</f>
        <v/>
      </c>
      <c r="M11" s="13">
        <f>IF(OR($A11="",$D11="",$N11="",$O11=""),"",IF(COUNTIFS($A$5:$A$504,$A11,$D$5:$D$504,$D11,$N$5:$N$504,"&lt;"&amp;$O11,$O$5:$O$504,"&gt;"&amp;$N11)&gt;1,"CRUCE",""))</f>
        <v/>
      </c>
      <c r="N11" s="14">
        <f>IF($B11="","",ROUND($B11*1440,0))</f>
        <v/>
      </c>
      <c r="O11" s="14">
        <f>IF($C11="","",ROUND($C11*1440,0))</f>
        <v/>
      </c>
      <c r="P11" s="14">
        <f>IF(OR($A11="",$D11="",$N11=""),"",INT($A11)&amp;"|"&amp;$D11&amp;"|"&amp;INT($N11/60))</f>
        <v/>
      </c>
    </row>
    <row r="12">
      <c r="A12" s="8" t="n"/>
      <c r="B12" s="9" t="n"/>
      <c r="C12" s="9" t="n"/>
      <c r="D12" s="10" t="n"/>
      <c r="E12" s="10" t="n"/>
      <c r="F12" s="10" t="n"/>
      <c r="G12" s="11" t="n"/>
      <c r="H12" s="11" t="n"/>
      <c r="I12" s="12">
        <f>IF($G12="","",$G12-$H12)</f>
        <v/>
      </c>
      <c r="J12" s="13">
        <f>IF($G12="","",IF($H12&gt;=$G12,"Pagada",IF($H12&gt;0,"Con abono","Pendiente")))</f>
        <v/>
      </c>
      <c r="K12" s="10" t="n"/>
      <c r="L12" s="13">
        <f>IF(OR($B12="",$C12=""),"",ROUND(($C12-$B12)*24,2))</f>
        <v/>
      </c>
      <c r="M12" s="13">
        <f>IF(OR($A12="",$D12="",$N12="",$O12=""),"",IF(COUNTIFS($A$5:$A$504,$A12,$D$5:$D$504,$D12,$N$5:$N$504,"&lt;"&amp;$O12,$O$5:$O$504,"&gt;"&amp;$N12)&gt;1,"CRUCE",""))</f>
        <v/>
      </c>
      <c r="N12" s="14">
        <f>IF($B12="","",ROUND($B12*1440,0))</f>
        <v/>
      </c>
      <c r="O12" s="14">
        <f>IF($C12="","",ROUND($C12*1440,0))</f>
        <v/>
      </c>
      <c r="P12" s="14">
        <f>IF(OR($A12="",$D12="",$N12=""),"",INT($A12)&amp;"|"&amp;$D12&amp;"|"&amp;INT($N12/60))</f>
        <v/>
      </c>
    </row>
    <row r="13">
      <c r="A13" s="8" t="n"/>
      <c r="B13" s="9" t="n"/>
      <c r="C13" s="9" t="n"/>
      <c r="D13" s="10" t="n"/>
      <c r="E13" s="10" t="n"/>
      <c r="F13" s="10" t="n"/>
      <c r="G13" s="11" t="n"/>
      <c r="H13" s="11" t="n"/>
      <c r="I13" s="12">
        <f>IF($G13="","",$G13-$H13)</f>
        <v/>
      </c>
      <c r="J13" s="13">
        <f>IF($G13="","",IF($H13&gt;=$G13,"Pagada",IF($H13&gt;0,"Con abono","Pendiente")))</f>
        <v/>
      </c>
      <c r="K13" s="10" t="n"/>
      <c r="L13" s="13">
        <f>IF(OR($B13="",$C13=""),"",ROUND(($C13-$B13)*24,2))</f>
        <v/>
      </c>
      <c r="M13" s="13">
        <f>IF(OR($A13="",$D13="",$N13="",$O13=""),"",IF(COUNTIFS($A$5:$A$504,$A13,$D$5:$D$504,$D13,$N$5:$N$504,"&lt;"&amp;$O13,$O$5:$O$504,"&gt;"&amp;$N13)&gt;1,"CRUCE",""))</f>
        <v/>
      </c>
      <c r="N13" s="14">
        <f>IF($B13="","",ROUND($B13*1440,0))</f>
        <v/>
      </c>
      <c r="O13" s="14">
        <f>IF($C13="","",ROUND($C13*1440,0))</f>
        <v/>
      </c>
      <c r="P13" s="14">
        <f>IF(OR($A13="",$D13="",$N13=""),"",INT($A13)&amp;"|"&amp;$D13&amp;"|"&amp;INT($N13/60))</f>
        <v/>
      </c>
    </row>
    <row r="14">
      <c r="A14" s="8" t="n"/>
      <c r="B14" s="9" t="n"/>
      <c r="C14" s="9" t="n"/>
      <c r="D14" s="10" t="n"/>
      <c r="E14" s="10" t="n"/>
      <c r="F14" s="10" t="n"/>
      <c r="G14" s="11" t="n"/>
      <c r="H14" s="11" t="n"/>
      <c r="I14" s="12">
        <f>IF($G14="","",$G14-$H14)</f>
        <v/>
      </c>
      <c r="J14" s="13">
        <f>IF($G14="","",IF($H14&gt;=$G14,"Pagada",IF($H14&gt;0,"Con abono","Pendiente")))</f>
        <v/>
      </c>
      <c r="K14" s="10" t="n"/>
      <c r="L14" s="13">
        <f>IF(OR($B14="",$C14=""),"",ROUND(($C14-$B14)*24,2))</f>
        <v/>
      </c>
      <c r="M14" s="13">
        <f>IF(OR($A14="",$D14="",$N14="",$O14=""),"",IF(COUNTIFS($A$5:$A$504,$A14,$D$5:$D$504,$D14,$N$5:$N$504,"&lt;"&amp;$O14,$O$5:$O$504,"&gt;"&amp;$N14)&gt;1,"CRUCE",""))</f>
        <v/>
      </c>
      <c r="N14" s="14">
        <f>IF($B14="","",ROUND($B14*1440,0))</f>
        <v/>
      </c>
      <c r="O14" s="14">
        <f>IF($C14="","",ROUND($C14*1440,0))</f>
        <v/>
      </c>
      <c r="P14" s="14">
        <f>IF(OR($A14="",$D14="",$N14=""),"",INT($A14)&amp;"|"&amp;$D14&amp;"|"&amp;INT($N14/60))</f>
        <v/>
      </c>
    </row>
    <row r="15">
      <c r="A15" s="8" t="n"/>
      <c r="B15" s="9" t="n"/>
      <c r="C15" s="9" t="n"/>
      <c r="D15" s="10" t="n"/>
      <c r="E15" s="10" t="n"/>
      <c r="F15" s="10" t="n"/>
      <c r="G15" s="11" t="n"/>
      <c r="H15" s="11" t="n"/>
      <c r="I15" s="12">
        <f>IF($G15="","",$G15-$H15)</f>
        <v/>
      </c>
      <c r="J15" s="13">
        <f>IF($G15="","",IF($H15&gt;=$G15,"Pagada",IF($H15&gt;0,"Con abono","Pendiente")))</f>
        <v/>
      </c>
      <c r="K15" s="10" t="n"/>
      <c r="L15" s="13">
        <f>IF(OR($B15="",$C15=""),"",ROUND(($C15-$B15)*24,2))</f>
        <v/>
      </c>
      <c r="M15" s="13">
        <f>IF(OR($A15="",$D15="",$N15="",$O15=""),"",IF(COUNTIFS($A$5:$A$504,$A15,$D$5:$D$504,$D15,$N$5:$N$504,"&lt;"&amp;$O15,$O$5:$O$504,"&gt;"&amp;$N15)&gt;1,"CRUCE",""))</f>
        <v/>
      </c>
      <c r="N15" s="14">
        <f>IF($B15="","",ROUND($B15*1440,0))</f>
        <v/>
      </c>
      <c r="O15" s="14">
        <f>IF($C15="","",ROUND($C15*1440,0))</f>
        <v/>
      </c>
      <c r="P15" s="14">
        <f>IF(OR($A15="",$D15="",$N15=""),"",INT($A15)&amp;"|"&amp;$D15&amp;"|"&amp;INT($N15/60))</f>
        <v/>
      </c>
    </row>
    <row r="16">
      <c r="A16" s="8" t="n"/>
      <c r="B16" s="9" t="n"/>
      <c r="C16" s="9" t="n"/>
      <c r="D16" s="10" t="n"/>
      <c r="E16" s="10" t="n"/>
      <c r="F16" s="10" t="n"/>
      <c r="G16" s="11" t="n"/>
      <c r="H16" s="11" t="n"/>
      <c r="I16" s="12">
        <f>IF($G16="","",$G16-$H16)</f>
        <v/>
      </c>
      <c r="J16" s="13">
        <f>IF($G16="","",IF($H16&gt;=$G16,"Pagada",IF($H16&gt;0,"Con abono","Pendiente")))</f>
        <v/>
      </c>
      <c r="K16" s="10" t="n"/>
      <c r="L16" s="13">
        <f>IF(OR($B16="",$C16=""),"",ROUND(($C16-$B16)*24,2))</f>
        <v/>
      </c>
      <c r="M16" s="13">
        <f>IF(OR($A16="",$D16="",$N16="",$O16=""),"",IF(COUNTIFS($A$5:$A$504,$A16,$D$5:$D$504,$D16,$N$5:$N$504,"&lt;"&amp;$O16,$O$5:$O$504,"&gt;"&amp;$N16)&gt;1,"CRUCE",""))</f>
        <v/>
      </c>
      <c r="N16" s="14">
        <f>IF($B16="","",ROUND($B16*1440,0))</f>
        <v/>
      </c>
      <c r="O16" s="14">
        <f>IF($C16="","",ROUND($C16*1440,0))</f>
        <v/>
      </c>
      <c r="P16" s="14">
        <f>IF(OR($A16="",$D16="",$N16=""),"",INT($A16)&amp;"|"&amp;$D16&amp;"|"&amp;INT($N16/60))</f>
        <v/>
      </c>
    </row>
    <row r="17">
      <c r="A17" s="8" t="n"/>
      <c r="B17" s="9" t="n"/>
      <c r="C17" s="9" t="n"/>
      <c r="D17" s="10" t="n"/>
      <c r="E17" s="10" t="n"/>
      <c r="F17" s="10" t="n"/>
      <c r="G17" s="11" t="n"/>
      <c r="H17" s="11" t="n"/>
      <c r="I17" s="12">
        <f>IF($G17="","",$G17-$H17)</f>
        <v/>
      </c>
      <c r="J17" s="13">
        <f>IF($G17="","",IF($H17&gt;=$G17,"Pagada",IF($H17&gt;0,"Con abono","Pendiente")))</f>
        <v/>
      </c>
      <c r="K17" s="10" t="n"/>
      <c r="L17" s="13">
        <f>IF(OR($B17="",$C17=""),"",ROUND(($C17-$B17)*24,2))</f>
        <v/>
      </c>
      <c r="M17" s="13">
        <f>IF(OR($A17="",$D17="",$N17="",$O17=""),"",IF(COUNTIFS($A$5:$A$504,$A17,$D$5:$D$504,$D17,$N$5:$N$504,"&lt;"&amp;$O17,$O$5:$O$504,"&gt;"&amp;$N17)&gt;1,"CRUCE",""))</f>
        <v/>
      </c>
      <c r="N17" s="14">
        <f>IF($B17="","",ROUND($B17*1440,0))</f>
        <v/>
      </c>
      <c r="O17" s="14">
        <f>IF($C17="","",ROUND($C17*1440,0))</f>
        <v/>
      </c>
      <c r="P17" s="14">
        <f>IF(OR($A17="",$D17="",$N17=""),"",INT($A17)&amp;"|"&amp;$D17&amp;"|"&amp;INT($N17/60))</f>
        <v/>
      </c>
    </row>
    <row r="18">
      <c r="A18" s="8" t="n"/>
      <c r="B18" s="9" t="n"/>
      <c r="C18" s="9" t="n"/>
      <c r="D18" s="10" t="n"/>
      <c r="E18" s="10" t="n"/>
      <c r="F18" s="10" t="n"/>
      <c r="G18" s="11" t="n"/>
      <c r="H18" s="11" t="n"/>
      <c r="I18" s="12">
        <f>IF($G18="","",$G18-$H18)</f>
        <v/>
      </c>
      <c r="J18" s="13">
        <f>IF($G18="","",IF($H18&gt;=$G18,"Pagada",IF($H18&gt;0,"Con abono","Pendiente")))</f>
        <v/>
      </c>
      <c r="K18" s="10" t="n"/>
      <c r="L18" s="13">
        <f>IF(OR($B18="",$C18=""),"",ROUND(($C18-$B18)*24,2))</f>
        <v/>
      </c>
      <c r="M18" s="13">
        <f>IF(OR($A18="",$D18="",$N18="",$O18=""),"",IF(COUNTIFS($A$5:$A$504,$A18,$D$5:$D$504,$D18,$N$5:$N$504,"&lt;"&amp;$O18,$O$5:$O$504,"&gt;"&amp;$N18)&gt;1,"CRUCE",""))</f>
        <v/>
      </c>
      <c r="N18" s="14">
        <f>IF($B18="","",ROUND($B18*1440,0))</f>
        <v/>
      </c>
      <c r="O18" s="14">
        <f>IF($C18="","",ROUND($C18*1440,0))</f>
        <v/>
      </c>
      <c r="P18" s="14">
        <f>IF(OR($A18="",$D18="",$N18=""),"",INT($A18)&amp;"|"&amp;$D18&amp;"|"&amp;INT($N18/60))</f>
        <v/>
      </c>
    </row>
    <row r="19">
      <c r="A19" s="8" t="n"/>
      <c r="B19" s="9" t="n"/>
      <c r="C19" s="9" t="n"/>
      <c r="D19" s="10" t="n"/>
      <c r="E19" s="10" t="n"/>
      <c r="F19" s="10" t="n"/>
      <c r="G19" s="11" t="n"/>
      <c r="H19" s="11" t="n"/>
      <c r="I19" s="12">
        <f>IF($G19="","",$G19-$H19)</f>
        <v/>
      </c>
      <c r="J19" s="13">
        <f>IF($G19="","",IF($H19&gt;=$G19,"Pagada",IF($H19&gt;0,"Con abono","Pendiente")))</f>
        <v/>
      </c>
      <c r="K19" s="10" t="n"/>
      <c r="L19" s="13">
        <f>IF(OR($B19="",$C19=""),"",ROUND(($C19-$B19)*24,2))</f>
        <v/>
      </c>
      <c r="M19" s="13">
        <f>IF(OR($A19="",$D19="",$N19="",$O19=""),"",IF(COUNTIFS($A$5:$A$504,$A19,$D$5:$D$504,$D19,$N$5:$N$504,"&lt;"&amp;$O19,$O$5:$O$504,"&gt;"&amp;$N19)&gt;1,"CRUCE",""))</f>
        <v/>
      </c>
      <c r="N19" s="14">
        <f>IF($B19="","",ROUND($B19*1440,0))</f>
        <v/>
      </c>
      <c r="O19" s="14">
        <f>IF($C19="","",ROUND($C19*1440,0))</f>
        <v/>
      </c>
      <c r="P19" s="14">
        <f>IF(OR($A19="",$D19="",$N19=""),"",INT($A19)&amp;"|"&amp;$D19&amp;"|"&amp;INT($N19/60))</f>
        <v/>
      </c>
    </row>
    <row r="20">
      <c r="A20" s="8" t="n"/>
      <c r="B20" s="9" t="n"/>
      <c r="C20" s="9" t="n"/>
      <c r="D20" s="10" t="n"/>
      <c r="E20" s="10" t="n"/>
      <c r="F20" s="10" t="n"/>
      <c r="G20" s="11" t="n"/>
      <c r="H20" s="11" t="n"/>
      <c r="I20" s="12">
        <f>IF($G20="","",$G20-$H20)</f>
        <v/>
      </c>
      <c r="J20" s="13">
        <f>IF($G20="","",IF($H20&gt;=$G20,"Pagada",IF($H20&gt;0,"Con abono","Pendiente")))</f>
        <v/>
      </c>
      <c r="K20" s="10" t="n"/>
      <c r="L20" s="13">
        <f>IF(OR($B20="",$C20=""),"",ROUND(($C20-$B20)*24,2))</f>
        <v/>
      </c>
      <c r="M20" s="13">
        <f>IF(OR($A20="",$D20="",$N20="",$O20=""),"",IF(COUNTIFS($A$5:$A$504,$A20,$D$5:$D$504,$D20,$N$5:$N$504,"&lt;"&amp;$O20,$O$5:$O$504,"&gt;"&amp;$N20)&gt;1,"CRUCE",""))</f>
        <v/>
      </c>
      <c r="N20" s="14">
        <f>IF($B20="","",ROUND($B20*1440,0))</f>
        <v/>
      </c>
      <c r="O20" s="14">
        <f>IF($C20="","",ROUND($C20*1440,0))</f>
        <v/>
      </c>
      <c r="P20" s="14">
        <f>IF(OR($A20="",$D20="",$N20=""),"",INT($A20)&amp;"|"&amp;$D20&amp;"|"&amp;INT($N20/60))</f>
        <v/>
      </c>
    </row>
    <row r="21">
      <c r="A21" s="8" t="n"/>
      <c r="B21" s="9" t="n"/>
      <c r="C21" s="9" t="n"/>
      <c r="D21" s="10" t="n"/>
      <c r="E21" s="10" t="n"/>
      <c r="F21" s="10" t="n"/>
      <c r="G21" s="11" t="n"/>
      <c r="H21" s="11" t="n"/>
      <c r="I21" s="12">
        <f>IF($G21="","",$G21-$H21)</f>
        <v/>
      </c>
      <c r="J21" s="13">
        <f>IF($G21="","",IF($H21&gt;=$G21,"Pagada",IF($H21&gt;0,"Con abono","Pendiente")))</f>
        <v/>
      </c>
      <c r="K21" s="10" t="n"/>
      <c r="L21" s="13">
        <f>IF(OR($B21="",$C21=""),"",ROUND(($C21-$B21)*24,2))</f>
        <v/>
      </c>
      <c r="M21" s="13">
        <f>IF(OR($A21="",$D21="",$N21="",$O21=""),"",IF(COUNTIFS($A$5:$A$504,$A21,$D$5:$D$504,$D21,$N$5:$N$504,"&lt;"&amp;$O21,$O$5:$O$504,"&gt;"&amp;$N21)&gt;1,"CRUCE",""))</f>
        <v/>
      </c>
      <c r="N21" s="14">
        <f>IF($B21="","",ROUND($B21*1440,0))</f>
        <v/>
      </c>
      <c r="O21" s="14">
        <f>IF($C21="","",ROUND($C21*1440,0))</f>
        <v/>
      </c>
      <c r="P21" s="14">
        <f>IF(OR($A21="",$D21="",$N21=""),"",INT($A21)&amp;"|"&amp;$D21&amp;"|"&amp;INT($N21/60))</f>
        <v/>
      </c>
    </row>
    <row r="22">
      <c r="A22" s="8" t="n"/>
      <c r="B22" s="9" t="n"/>
      <c r="C22" s="9" t="n"/>
      <c r="D22" s="10" t="n"/>
      <c r="E22" s="10" t="n"/>
      <c r="F22" s="10" t="n"/>
      <c r="G22" s="11" t="n"/>
      <c r="H22" s="11" t="n"/>
      <c r="I22" s="12">
        <f>IF($G22="","",$G22-$H22)</f>
        <v/>
      </c>
      <c r="J22" s="13">
        <f>IF($G22="","",IF($H22&gt;=$G22,"Pagada",IF($H22&gt;0,"Con abono","Pendiente")))</f>
        <v/>
      </c>
      <c r="K22" s="10" t="n"/>
      <c r="L22" s="13">
        <f>IF(OR($B22="",$C22=""),"",ROUND(($C22-$B22)*24,2))</f>
        <v/>
      </c>
      <c r="M22" s="13">
        <f>IF(OR($A22="",$D22="",$N22="",$O22=""),"",IF(COUNTIFS($A$5:$A$504,$A22,$D$5:$D$504,$D22,$N$5:$N$504,"&lt;"&amp;$O22,$O$5:$O$504,"&gt;"&amp;$N22)&gt;1,"CRUCE",""))</f>
        <v/>
      </c>
      <c r="N22" s="14">
        <f>IF($B22="","",ROUND($B22*1440,0))</f>
        <v/>
      </c>
      <c r="O22" s="14">
        <f>IF($C22="","",ROUND($C22*1440,0))</f>
        <v/>
      </c>
      <c r="P22" s="14">
        <f>IF(OR($A22="",$D22="",$N22=""),"",INT($A22)&amp;"|"&amp;$D22&amp;"|"&amp;INT($N22/60))</f>
        <v/>
      </c>
    </row>
    <row r="23">
      <c r="A23" s="8" t="n"/>
      <c r="B23" s="9" t="n"/>
      <c r="C23" s="9" t="n"/>
      <c r="D23" s="10" t="n"/>
      <c r="E23" s="10" t="n"/>
      <c r="F23" s="10" t="n"/>
      <c r="G23" s="11" t="n"/>
      <c r="H23" s="11" t="n"/>
      <c r="I23" s="12">
        <f>IF($G23="","",$G23-$H23)</f>
        <v/>
      </c>
      <c r="J23" s="13">
        <f>IF($G23="","",IF($H23&gt;=$G23,"Pagada",IF($H23&gt;0,"Con abono","Pendiente")))</f>
        <v/>
      </c>
      <c r="K23" s="10" t="n"/>
      <c r="L23" s="13">
        <f>IF(OR($B23="",$C23=""),"",ROUND(($C23-$B23)*24,2))</f>
        <v/>
      </c>
      <c r="M23" s="13">
        <f>IF(OR($A23="",$D23="",$N23="",$O23=""),"",IF(COUNTIFS($A$5:$A$504,$A23,$D$5:$D$504,$D23,$N$5:$N$504,"&lt;"&amp;$O23,$O$5:$O$504,"&gt;"&amp;$N23)&gt;1,"CRUCE",""))</f>
        <v/>
      </c>
      <c r="N23" s="14">
        <f>IF($B23="","",ROUND($B23*1440,0))</f>
        <v/>
      </c>
      <c r="O23" s="14">
        <f>IF($C23="","",ROUND($C23*1440,0))</f>
        <v/>
      </c>
      <c r="P23" s="14">
        <f>IF(OR($A23="",$D23="",$N23=""),"",INT($A23)&amp;"|"&amp;$D23&amp;"|"&amp;INT($N23/60))</f>
        <v/>
      </c>
    </row>
    <row r="24">
      <c r="A24" s="8" t="n"/>
      <c r="B24" s="9" t="n"/>
      <c r="C24" s="9" t="n"/>
      <c r="D24" s="10" t="n"/>
      <c r="E24" s="10" t="n"/>
      <c r="F24" s="10" t="n"/>
      <c r="G24" s="11" t="n"/>
      <c r="H24" s="11" t="n"/>
      <c r="I24" s="12">
        <f>IF($G24="","",$G24-$H24)</f>
        <v/>
      </c>
      <c r="J24" s="13">
        <f>IF($G24="","",IF($H24&gt;=$G24,"Pagada",IF($H24&gt;0,"Con abono","Pendiente")))</f>
        <v/>
      </c>
      <c r="K24" s="10" t="n"/>
      <c r="L24" s="13">
        <f>IF(OR($B24="",$C24=""),"",ROUND(($C24-$B24)*24,2))</f>
        <v/>
      </c>
      <c r="M24" s="13">
        <f>IF(OR($A24="",$D24="",$N24="",$O24=""),"",IF(COUNTIFS($A$5:$A$504,$A24,$D$5:$D$504,$D24,$N$5:$N$504,"&lt;"&amp;$O24,$O$5:$O$504,"&gt;"&amp;$N24)&gt;1,"CRUCE",""))</f>
        <v/>
      </c>
      <c r="N24" s="14">
        <f>IF($B24="","",ROUND($B24*1440,0))</f>
        <v/>
      </c>
      <c r="O24" s="14">
        <f>IF($C24="","",ROUND($C24*1440,0))</f>
        <v/>
      </c>
      <c r="P24" s="14">
        <f>IF(OR($A24="",$D24="",$N24=""),"",INT($A24)&amp;"|"&amp;$D24&amp;"|"&amp;INT($N24/60))</f>
        <v/>
      </c>
    </row>
    <row r="25">
      <c r="A25" s="8" t="n"/>
      <c r="B25" s="9" t="n"/>
      <c r="C25" s="9" t="n"/>
      <c r="D25" s="10" t="n"/>
      <c r="E25" s="10" t="n"/>
      <c r="F25" s="10" t="n"/>
      <c r="G25" s="11" t="n"/>
      <c r="H25" s="11" t="n"/>
      <c r="I25" s="12">
        <f>IF($G25="","",$G25-$H25)</f>
        <v/>
      </c>
      <c r="J25" s="13">
        <f>IF($G25="","",IF($H25&gt;=$G25,"Pagada",IF($H25&gt;0,"Con abono","Pendiente")))</f>
        <v/>
      </c>
      <c r="K25" s="10" t="n"/>
      <c r="L25" s="13">
        <f>IF(OR($B25="",$C25=""),"",ROUND(($C25-$B25)*24,2))</f>
        <v/>
      </c>
      <c r="M25" s="13">
        <f>IF(OR($A25="",$D25="",$N25="",$O25=""),"",IF(COUNTIFS($A$5:$A$504,$A25,$D$5:$D$504,$D25,$N$5:$N$504,"&lt;"&amp;$O25,$O$5:$O$504,"&gt;"&amp;$N25)&gt;1,"CRUCE",""))</f>
        <v/>
      </c>
      <c r="N25" s="14">
        <f>IF($B25="","",ROUND($B25*1440,0))</f>
        <v/>
      </c>
      <c r="O25" s="14">
        <f>IF($C25="","",ROUND($C25*1440,0))</f>
        <v/>
      </c>
      <c r="P25" s="14">
        <f>IF(OR($A25="",$D25="",$N25=""),"",INT($A25)&amp;"|"&amp;$D25&amp;"|"&amp;INT($N25/60))</f>
        <v/>
      </c>
    </row>
    <row r="26">
      <c r="A26" s="8" t="n"/>
      <c r="B26" s="9" t="n"/>
      <c r="C26" s="9" t="n"/>
      <c r="D26" s="10" t="n"/>
      <c r="E26" s="10" t="n"/>
      <c r="F26" s="10" t="n"/>
      <c r="G26" s="11" t="n"/>
      <c r="H26" s="11" t="n"/>
      <c r="I26" s="12">
        <f>IF($G26="","",$G26-$H26)</f>
        <v/>
      </c>
      <c r="J26" s="13">
        <f>IF($G26="","",IF($H26&gt;=$G26,"Pagada",IF($H26&gt;0,"Con abono","Pendiente")))</f>
        <v/>
      </c>
      <c r="K26" s="10" t="n"/>
      <c r="L26" s="13">
        <f>IF(OR($B26="",$C26=""),"",ROUND(($C26-$B26)*24,2))</f>
        <v/>
      </c>
      <c r="M26" s="13">
        <f>IF(OR($A26="",$D26="",$N26="",$O26=""),"",IF(COUNTIFS($A$5:$A$504,$A26,$D$5:$D$504,$D26,$N$5:$N$504,"&lt;"&amp;$O26,$O$5:$O$504,"&gt;"&amp;$N26)&gt;1,"CRUCE",""))</f>
        <v/>
      </c>
      <c r="N26" s="14">
        <f>IF($B26="","",ROUND($B26*1440,0))</f>
        <v/>
      </c>
      <c r="O26" s="14">
        <f>IF($C26="","",ROUND($C26*1440,0))</f>
        <v/>
      </c>
      <c r="P26" s="14">
        <f>IF(OR($A26="",$D26="",$N26=""),"",INT($A26)&amp;"|"&amp;$D26&amp;"|"&amp;INT($N26/60))</f>
        <v/>
      </c>
    </row>
    <row r="27">
      <c r="A27" s="8" t="n"/>
      <c r="B27" s="9" t="n"/>
      <c r="C27" s="9" t="n"/>
      <c r="D27" s="10" t="n"/>
      <c r="E27" s="10" t="n"/>
      <c r="F27" s="10" t="n"/>
      <c r="G27" s="11" t="n"/>
      <c r="H27" s="11" t="n"/>
      <c r="I27" s="12">
        <f>IF($G27="","",$G27-$H27)</f>
        <v/>
      </c>
      <c r="J27" s="13">
        <f>IF($G27="","",IF($H27&gt;=$G27,"Pagada",IF($H27&gt;0,"Con abono","Pendiente")))</f>
        <v/>
      </c>
      <c r="K27" s="10" t="n"/>
      <c r="L27" s="13">
        <f>IF(OR($B27="",$C27=""),"",ROUND(($C27-$B27)*24,2))</f>
        <v/>
      </c>
      <c r="M27" s="13">
        <f>IF(OR($A27="",$D27="",$N27="",$O27=""),"",IF(COUNTIFS($A$5:$A$504,$A27,$D$5:$D$504,$D27,$N$5:$N$504,"&lt;"&amp;$O27,$O$5:$O$504,"&gt;"&amp;$N27)&gt;1,"CRUCE",""))</f>
        <v/>
      </c>
      <c r="N27" s="14">
        <f>IF($B27="","",ROUND($B27*1440,0))</f>
        <v/>
      </c>
      <c r="O27" s="14">
        <f>IF($C27="","",ROUND($C27*1440,0))</f>
        <v/>
      </c>
      <c r="P27" s="14">
        <f>IF(OR($A27="",$D27="",$N27=""),"",INT($A27)&amp;"|"&amp;$D27&amp;"|"&amp;INT($N27/60))</f>
        <v/>
      </c>
    </row>
    <row r="28">
      <c r="A28" s="8" t="n"/>
      <c r="B28" s="9" t="n"/>
      <c r="C28" s="9" t="n"/>
      <c r="D28" s="10" t="n"/>
      <c r="E28" s="10" t="n"/>
      <c r="F28" s="10" t="n"/>
      <c r="G28" s="11" t="n"/>
      <c r="H28" s="11" t="n"/>
      <c r="I28" s="12">
        <f>IF($G28="","",$G28-$H28)</f>
        <v/>
      </c>
      <c r="J28" s="13">
        <f>IF($G28="","",IF($H28&gt;=$G28,"Pagada",IF($H28&gt;0,"Con abono","Pendiente")))</f>
        <v/>
      </c>
      <c r="K28" s="10" t="n"/>
      <c r="L28" s="13">
        <f>IF(OR($B28="",$C28=""),"",ROUND(($C28-$B28)*24,2))</f>
        <v/>
      </c>
      <c r="M28" s="13">
        <f>IF(OR($A28="",$D28="",$N28="",$O28=""),"",IF(COUNTIFS($A$5:$A$504,$A28,$D$5:$D$504,$D28,$N$5:$N$504,"&lt;"&amp;$O28,$O$5:$O$504,"&gt;"&amp;$N28)&gt;1,"CRUCE",""))</f>
        <v/>
      </c>
      <c r="N28" s="14">
        <f>IF($B28="","",ROUND($B28*1440,0))</f>
        <v/>
      </c>
      <c r="O28" s="14">
        <f>IF($C28="","",ROUND($C28*1440,0))</f>
        <v/>
      </c>
      <c r="P28" s="14">
        <f>IF(OR($A28="",$D28="",$N28=""),"",INT($A28)&amp;"|"&amp;$D28&amp;"|"&amp;INT($N28/60))</f>
        <v/>
      </c>
    </row>
    <row r="29">
      <c r="A29" s="8" t="n"/>
      <c r="B29" s="9" t="n"/>
      <c r="C29" s="9" t="n"/>
      <c r="D29" s="10" t="n"/>
      <c r="E29" s="10" t="n"/>
      <c r="F29" s="10" t="n"/>
      <c r="G29" s="11" t="n"/>
      <c r="H29" s="11" t="n"/>
      <c r="I29" s="12">
        <f>IF($G29="","",$G29-$H29)</f>
        <v/>
      </c>
      <c r="J29" s="13">
        <f>IF($G29="","",IF($H29&gt;=$G29,"Pagada",IF($H29&gt;0,"Con abono","Pendiente")))</f>
        <v/>
      </c>
      <c r="K29" s="10" t="n"/>
      <c r="L29" s="13">
        <f>IF(OR($B29="",$C29=""),"",ROUND(($C29-$B29)*24,2))</f>
        <v/>
      </c>
      <c r="M29" s="13">
        <f>IF(OR($A29="",$D29="",$N29="",$O29=""),"",IF(COUNTIFS($A$5:$A$504,$A29,$D$5:$D$504,$D29,$N$5:$N$504,"&lt;"&amp;$O29,$O$5:$O$504,"&gt;"&amp;$N29)&gt;1,"CRUCE",""))</f>
        <v/>
      </c>
      <c r="N29" s="14">
        <f>IF($B29="","",ROUND($B29*1440,0))</f>
        <v/>
      </c>
      <c r="O29" s="14">
        <f>IF($C29="","",ROUND($C29*1440,0))</f>
        <v/>
      </c>
      <c r="P29" s="14">
        <f>IF(OR($A29="",$D29="",$N29=""),"",INT($A29)&amp;"|"&amp;$D29&amp;"|"&amp;INT($N29/60))</f>
        <v/>
      </c>
    </row>
    <row r="30">
      <c r="A30" s="8" t="n"/>
      <c r="B30" s="9" t="n"/>
      <c r="C30" s="9" t="n"/>
      <c r="D30" s="10" t="n"/>
      <c r="E30" s="10" t="n"/>
      <c r="F30" s="10" t="n"/>
      <c r="G30" s="11" t="n"/>
      <c r="H30" s="11" t="n"/>
      <c r="I30" s="12">
        <f>IF($G30="","",$G30-$H30)</f>
        <v/>
      </c>
      <c r="J30" s="13">
        <f>IF($G30="","",IF($H30&gt;=$G30,"Pagada",IF($H30&gt;0,"Con abono","Pendiente")))</f>
        <v/>
      </c>
      <c r="K30" s="10" t="n"/>
      <c r="L30" s="13">
        <f>IF(OR($B30="",$C30=""),"",ROUND(($C30-$B30)*24,2))</f>
        <v/>
      </c>
      <c r="M30" s="13">
        <f>IF(OR($A30="",$D30="",$N30="",$O30=""),"",IF(COUNTIFS($A$5:$A$504,$A30,$D$5:$D$504,$D30,$N$5:$N$504,"&lt;"&amp;$O30,$O$5:$O$504,"&gt;"&amp;$N30)&gt;1,"CRUCE",""))</f>
        <v/>
      </c>
      <c r="N30" s="14">
        <f>IF($B30="","",ROUND($B30*1440,0))</f>
        <v/>
      </c>
      <c r="O30" s="14">
        <f>IF($C30="","",ROUND($C30*1440,0))</f>
        <v/>
      </c>
      <c r="P30" s="14">
        <f>IF(OR($A30="",$D30="",$N30=""),"",INT($A30)&amp;"|"&amp;$D30&amp;"|"&amp;INT($N30/60))</f>
        <v/>
      </c>
    </row>
    <row r="31">
      <c r="A31" s="8" t="n"/>
      <c r="B31" s="9" t="n"/>
      <c r="C31" s="9" t="n"/>
      <c r="D31" s="10" t="n"/>
      <c r="E31" s="10" t="n"/>
      <c r="F31" s="10" t="n"/>
      <c r="G31" s="11" t="n"/>
      <c r="H31" s="11" t="n"/>
      <c r="I31" s="12">
        <f>IF($G31="","",$G31-$H31)</f>
        <v/>
      </c>
      <c r="J31" s="13">
        <f>IF($G31="","",IF($H31&gt;=$G31,"Pagada",IF($H31&gt;0,"Con abono","Pendiente")))</f>
        <v/>
      </c>
      <c r="K31" s="10" t="n"/>
      <c r="L31" s="13">
        <f>IF(OR($B31="",$C31=""),"",ROUND(($C31-$B31)*24,2))</f>
        <v/>
      </c>
      <c r="M31" s="13">
        <f>IF(OR($A31="",$D31="",$N31="",$O31=""),"",IF(COUNTIFS($A$5:$A$504,$A31,$D$5:$D$504,$D31,$N$5:$N$504,"&lt;"&amp;$O31,$O$5:$O$504,"&gt;"&amp;$N31)&gt;1,"CRUCE",""))</f>
        <v/>
      </c>
      <c r="N31" s="14">
        <f>IF($B31="","",ROUND($B31*1440,0))</f>
        <v/>
      </c>
      <c r="O31" s="14">
        <f>IF($C31="","",ROUND($C31*1440,0))</f>
        <v/>
      </c>
      <c r="P31" s="14">
        <f>IF(OR($A31="",$D31="",$N31=""),"",INT($A31)&amp;"|"&amp;$D31&amp;"|"&amp;INT($N31/60))</f>
        <v/>
      </c>
    </row>
    <row r="32">
      <c r="A32" s="8" t="n"/>
      <c r="B32" s="9" t="n"/>
      <c r="C32" s="9" t="n"/>
      <c r="D32" s="10" t="n"/>
      <c r="E32" s="10" t="n"/>
      <c r="F32" s="10" t="n"/>
      <c r="G32" s="11" t="n"/>
      <c r="H32" s="11" t="n"/>
      <c r="I32" s="12">
        <f>IF($G32="","",$G32-$H32)</f>
        <v/>
      </c>
      <c r="J32" s="13">
        <f>IF($G32="","",IF($H32&gt;=$G32,"Pagada",IF($H32&gt;0,"Con abono","Pendiente")))</f>
        <v/>
      </c>
      <c r="K32" s="10" t="n"/>
      <c r="L32" s="13">
        <f>IF(OR($B32="",$C32=""),"",ROUND(($C32-$B32)*24,2))</f>
        <v/>
      </c>
      <c r="M32" s="13">
        <f>IF(OR($A32="",$D32="",$N32="",$O32=""),"",IF(COUNTIFS($A$5:$A$504,$A32,$D$5:$D$504,$D32,$N$5:$N$504,"&lt;"&amp;$O32,$O$5:$O$504,"&gt;"&amp;$N32)&gt;1,"CRUCE",""))</f>
        <v/>
      </c>
      <c r="N32" s="14">
        <f>IF($B32="","",ROUND($B32*1440,0))</f>
        <v/>
      </c>
      <c r="O32" s="14">
        <f>IF($C32="","",ROUND($C32*1440,0))</f>
        <v/>
      </c>
      <c r="P32" s="14">
        <f>IF(OR($A32="",$D32="",$N32=""),"",INT($A32)&amp;"|"&amp;$D32&amp;"|"&amp;INT($N32/60))</f>
        <v/>
      </c>
    </row>
    <row r="33">
      <c r="A33" s="8" t="n"/>
      <c r="B33" s="9" t="n"/>
      <c r="C33" s="9" t="n"/>
      <c r="D33" s="10" t="n"/>
      <c r="E33" s="10" t="n"/>
      <c r="F33" s="10" t="n"/>
      <c r="G33" s="11" t="n"/>
      <c r="H33" s="11" t="n"/>
      <c r="I33" s="12">
        <f>IF($G33="","",$G33-$H33)</f>
        <v/>
      </c>
      <c r="J33" s="13">
        <f>IF($G33="","",IF($H33&gt;=$G33,"Pagada",IF($H33&gt;0,"Con abono","Pendiente")))</f>
        <v/>
      </c>
      <c r="K33" s="10" t="n"/>
      <c r="L33" s="13">
        <f>IF(OR($B33="",$C33=""),"",ROUND(($C33-$B33)*24,2))</f>
        <v/>
      </c>
      <c r="M33" s="13">
        <f>IF(OR($A33="",$D33="",$N33="",$O33=""),"",IF(COUNTIFS($A$5:$A$504,$A33,$D$5:$D$504,$D33,$N$5:$N$504,"&lt;"&amp;$O33,$O$5:$O$504,"&gt;"&amp;$N33)&gt;1,"CRUCE",""))</f>
        <v/>
      </c>
      <c r="N33" s="14">
        <f>IF($B33="","",ROUND($B33*1440,0))</f>
        <v/>
      </c>
      <c r="O33" s="14">
        <f>IF($C33="","",ROUND($C33*1440,0))</f>
        <v/>
      </c>
      <c r="P33" s="14">
        <f>IF(OR($A33="",$D33="",$N33=""),"",INT($A33)&amp;"|"&amp;$D33&amp;"|"&amp;INT($N33/60))</f>
        <v/>
      </c>
    </row>
    <row r="34">
      <c r="A34" s="8" t="n"/>
      <c r="B34" s="9" t="n"/>
      <c r="C34" s="9" t="n"/>
      <c r="D34" s="10" t="n"/>
      <c r="E34" s="10" t="n"/>
      <c r="F34" s="10" t="n"/>
      <c r="G34" s="11" t="n"/>
      <c r="H34" s="11" t="n"/>
      <c r="I34" s="12">
        <f>IF($G34="","",$G34-$H34)</f>
        <v/>
      </c>
      <c r="J34" s="13">
        <f>IF($G34="","",IF($H34&gt;=$G34,"Pagada",IF($H34&gt;0,"Con abono","Pendiente")))</f>
        <v/>
      </c>
      <c r="K34" s="10" t="n"/>
      <c r="L34" s="13">
        <f>IF(OR($B34="",$C34=""),"",ROUND(($C34-$B34)*24,2))</f>
        <v/>
      </c>
      <c r="M34" s="13">
        <f>IF(OR($A34="",$D34="",$N34="",$O34=""),"",IF(COUNTIFS($A$5:$A$504,$A34,$D$5:$D$504,$D34,$N$5:$N$504,"&lt;"&amp;$O34,$O$5:$O$504,"&gt;"&amp;$N34)&gt;1,"CRUCE",""))</f>
        <v/>
      </c>
      <c r="N34" s="14">
        <f>IF($B34="","",ROUND($B34*1440,0))</f>
        <v/>
      </c>
      <c r="O34" s="14">
        <f>IF($C34="","",ROUND($C34*1440,0))</f>
        <v/>
      </c>
      <c r="P34" s="14">
        <f>IF(OR($A34="",$D34="",$N34=""),"",INT($A34)&amp;"|"&amp;$D34&amp;"|"&amp;INT($N34/60))</f>
        <v/>
      </c>
    </row>
    <row r="35">
      <c r="A35" s="8" t="n"/>
      <c r="B35" s="9" t="n"/>
      <c r="C35" s="9" t="n"/>
      <c r="D35" s="10" t="n"/>
      <c r="E35" s="10" t="n"/>
      <c r="F35" s="10" t="n"/>
      <c r="G35" s="11" t="n"/>
      <c r="H35" s="11" t="n"/>
      <c r="I35" s="12">
        <f>IF($G35="","",$G35-$H35)</f>
        <v/>
      </c>
      <c r="J35" s="13">
        <f>IF($G35="","",IF($H35&gt;=$G35,"Pagada",IF($H35&gt;0,"Con abono","Pendiente")))</f>
        <v/>
      </c>
      <c r="K35" s="10" t="n"/>
      <c r="L35" s="13">
        <f>IF(OR($B35="",$C35=""),"",ROUND(($C35-$B35)*24,2))</f>
        <v/>
      </c>
      <c r="M35" s="13">
        <f>IF(OR($A35="",$D35="",$N35="",$O35=""),"",IF(COUNTIFS($A$5:$A$504,$A35,$D$5:$D$504,$D35,$N$5:$N$504,"&lt;"&amp;$O35,$O$5:$O$504,"&gt;"&amp;$N35)&gt;1,"CRUCE",""))</f>
        <v/>
      </c>
      <c r="N35" s="14">
        <f>IF($B35="","",ROUND($B35*1440,0))</f>
        <v/>
      </c>
      <c r="O35" s="14">
        <f>IF($C35="","",ROUND($C35*1440,0))</f>
        <v/>
      </c>
      <c r="P35" s="14">
        <f>IF(OR($A35="",$D35="",$N35=""),"",INT($A35)&amp;"|"&amp;$D35&amp;"|"&amp;INT($N35/60))</f>
        <v/>
      </c>
    </row>
    <row r="36">
      <c r="A36" s="8" t="n"/>
      <c r="B36" s="9" t="n"/>
      <c r="C36" s="9" t="n"/>
      <c r="D36" s="10" t="n"/>
      <c r="E36" s="10" t="n"/>
      <c r="F36" s="10" t="n"/>
      <c r="G36" s="11" t="n"/>
      <c r="H36" s="11" t="n"/>
      <c r="I36" s="12">
        <f>IF($G36="","",$G36-$H36)</f>
        <v/>
      </c>
      <c r="J36" s="13">
        <f>IF($G36="","",IF($H36&gt;=$G36,"Pagada",IF($H36&gt;0,"Con abono","Pendiente")))</f>
        <v/>
      </c>
      <c r="K36" s="10" t="n"/>
      <c r="L36" s="13">
        <f>IF(OR($B36="",$C36=""),"",ROUND(($C36-$B36)*24,2))</f>
        <v/>
      </c>
      <c r="M36" s="13">
        <f>IF(OR($A36="",$D36="",$N36="",$O36=""),"",IF(COUNTIFS($A$5:$A$504,$A36,$D$5:$D$504,$D36,$N$5:$N$504,"&lt;"&amp;$O36,$O$5:$O$504,"&gt;"&amp;$N36)&gt;1,"CRUCE",""))</f>
        <v/>
      </c>
      <c r="N36" s="14">
        <f>IF($B36="","",ROUND($B36*1440,0))</f>
        <v/>
      </c>
      <c r="O36" s="14">
        <f>IF($C36="","",ROUND($C36*1440,0))</f>
        <v/>
      </c>
      <c r="P36" s="14">
        <f>IF(OR($A36="",$D36="",$N36=""),"",INT($A36)&amp;"|"&amp;$D36&amp;"|"&amp;INT($N36/60))</f>
        <v/>
      </c>
    </row>
    <row r="37">
      <c r="A37" s="8" t="n"/>
      <c r="B37" s="9" t="n"/>
      <c r="C37" s="9" t="n"/>
      <c r="D37" s="10" t="n"/>
      <c r="E37" s="10" t="n"/>
      <c r="F37" s="10" t="n"/>
      <c r="G37" s="11" t="n"/>
      <c r="H37" s="11" t="n"/>
      <c r="I37" s="12">
        <f>IF($G37="","",$G37-$H37)</f>
        <v/>
      </c>
      <c r="J37" s="13">
        <f>IF($G37="","",IF($H37&gt;=$G37,"Pagada",IF($H37&gt;0,"Con abono","Pendiente")))</f>
        <v/>
      </c>
      <c r="K37" s="10" t="n"/>
      <c r="L37" s="13">
        <f>IF(OR($B37="",$C37=""),"",ROUND(($C37-$B37)*24,2))</f>
        <v/>
      </c>
      <c r="M37" s="13">
        <f>IF(OR($A37="",$D37="",$N37="",$O37=""),"",IF(COUNTIFS($A$5:$A$504,$A37,$D$5:$D$504,$D37,$N$5:$N$504,"&lt;"&amp;$O37,$O$5:$O$504,"&gt;"&amp;$N37)&gt;1,"CRUCE",""))</f>
        <v/>
      </c>
      <c r="N37" s="14">
        <f>IF($B37="","",ROUND($B37*1440,0))</f>
        <v/>
      </c>
      <c r="O37" s="14">
        <f>IF($C37="","",ROUND($C37*1440,0))</f>
        <v/>
      </c>
      <c r="P37" s="14">
        <f>IF(OR($A37="",$D37="",$N37=""),"",INT($A37)&amp;"|"&amp;$D37&amp;"|"&amp;INT($N37/60))</f>
        <v/>
      </c>
    </row>
    <row r="38">
      <c r="A38" s="8" t="n"/>
      <c r="B38" s="9" t="n"/>
      <c r="C38" s="9" t="n"/>
      <c r="D38" s="10" t="n"/>
      <c r="E38" s="10" t="n"/>
      <c r="F38" s="10" t="n"/>
      <c r="G38" s="11" t="n"/>
      <c r="H38" s="11" t="n"/>
      <c r="I38" s="12">
        <f>IF($G38="","",$G38-$H38)</f>
        <v/>
      </c>
      <c r="J38" s="13">
        <f>IF($G38="","",IF($H38&gt;=$G38,"Pagada",IF($H38&gt;0,"Con abono","Pendiente")))</f>
        <v/>
      </c>
      <c r="K38" s="10" t="n"/>
      <c r="L38" s="13">
        <f>IF(OR($B38="",$C38=""),"",ROUND(($C38-$B38)*24,2))</f>
        <v/>
      </c>
      <c r="M38" s="13">
        <f>IF(OR($A38="",$D38="",$N38="",$O38=""),"",IF(COUNTIFS($A$5:$A$504,$A38,$D$5:$D$504,$D38,$N$5:$N$504,"&lt;"&amp;$O38,$O$5:$O$504,"&gt;"&amp;$N38)&gt;1,"CRUCE",""))</f>
        <v/>
      </c>
      <c r="N38" s="14">
        <f>IF($B38="","",ROUND($B38*1440,0))</f>
        <v/>
      </c>
      <c r="O38" s="14">
        <f>IF($C38="","",ROUND($C38*1440,0))</f>
        <v/>
      </c>
      <c r="P38" s="14">
        <f>IF(OR($A38="",$D38="",$N38=""),"",INT($A38)&amp;"|"&amp;$D38&amp;"|"&amp;INT($N38/60))</f>
        <v/>
      </c>
    </row>
    <row r="39">
      <c r="A39" s="8" t="n"/>
      <c r="B39" s="9" t="n"/>
      <c r="C39" s="9" t="n"/>
      <c r="D39" s="10" t="n"/>
      <c r="E39" s="10" t="n"/>
      <c r="F39" s="10" t="n"/>
      <c r="G39" s="11" t="n"/>
      <c r="H39" s="11" t="n"/>
      <c r="I39" s="12">
        <f>IF($G39="","",$G39-$H39)</f>
        <v/>
      </c>
      <c r="J39" s="13">
        <f>IF($G39="","",IF($H39&gt;=$G39,"Pagada",IF($H39&gt;0,"Con abono","Pendiente")))</f>
        <v/>
      </c>
      <c r="K39" s="10" t="n"/>
      <c r="L39" s="13">
        <f>IF(OR($B39="",$C39=""),"",ROUND(($C39-$B39)*24,2))</f>
        <v/>
      </c>
      <c r="M39" s="13">
        <f>IF(OR($A39="",$D39="",$N39="",$O39=""),"",IF(COUNTIFS($A$5:$A$504,$A39,$D$5:$D$504,$D39,$N$5:$N$504,"&lt;"&amp;$O39,$O$5:$O$504,"&gt;"&amp;$N39)&gt;1,"CRUCE",""))</f>
        <v/>
      </c>
      <c r="N39" s="14">
        <f>IF($B39="","",ROUND($B39*1440,0))</f>
        <v/>
      </c>
      <c r="O39" s="14">
        <f>IF($C39="","",ROUND($C39*1440,0))</f>
        <v/>
      </c>
      <c r="P39" s="14">
        <f>IF(OR($A39="",$D39="",$N39=""),"",INT($A39)&amp;"|"&amp;$D39&amp;"|"&amp;INT($N39/60))</f>
        <v/>
      </c>
    </row>
    <row r="40">
      <c r="A40" s="8" t="n"/>
      <c r="B40" s="9" t="n"/>
      <c r="C40" s="9" t="n"/>
      <c r="D40" s="10" t="n"/>
      <c r="E40" s="10" t="n"/>
      <c r="F40" s="10" t="n"/>
      <c r="G40" s="11" t="n"/>
      <c r="H40" s="11" t="n"/>
      <c r="I40" s="12">
        <f>IF($G40="","",$G40-$H40)</f>
        <v/>
      </c>
      <c r="J40" s="13">
        <f>IF($G40="","",IF($H40&gt;=$G40,"Pagada",IF($H40&gt;0,"Con abono","Pendiente")))</f>
        <v/>
      </c>
      <c r="K40" s="10" t="n"/>
      <c r="L40" s="13">
        <f>IF(OR($B40="",$C40=""),"",ROUND(($C40-$B40)*24,2))</f>
        <v/>
      </c>
      <c r="M40" s="13">
        <f>IF(OR($A40="",$D40="",$N40="",$O40=""),"",IF(COUNTIFS($A$5:$A$504,$A40,$D$5:$D$504,$D40,$N$5:$N$504,"&lt;"&amp;$O40,$O$5:$O$504,"&gt;"&amp;$N40)&gt;1,"CRUCE",""))</f>
        <v/>
      </c>
      <c r="N40" s="14">
        <f>IF($B40="","",ROUND($B40*1440,0))</f>
        <v/>
      </c>
      <c r="O40" s="14">
        <f>IF($C40="","",ROUND($C40*1440,0))</f>
        <v/>
      </c>
      <c r="P40" s="14">
        <f>IF(OR($A40="",$D40="",$N40=""),"",INT($A40)&amp;"|"&amp;$D40&amp;"|"&amp;INT($N40/60))</f>
        <v/>
      </c>
    </row>
    <row r="41">
      <c r="A41" s="8" t="n"/>
      <c r="B41" s="9" t="n"/>
      <c r="C41" s="9" t="n"/>
      <c r="D41" s="10" t="n"/>
      <c r="E41" s="10" t="n"/>
      <c r="F41" s="10" t="n"/>
      <c r="G41" s="11" t="n"/>
      <c r="H41" s="11" t="n"/>
      <c r="I41" s="12">
        <f>IF($G41="","",$G41-$H41)</f>
        <v/>
      </c>
      <c r="J41" s="13">
        <f>IF($G41="","",IF($H41&gt;=$G41,"Pagada",IF($H41&gt;0,"Con abono","Pendiente")))</f>
        <v/>
      </c>
      <c r="K41" s="10" t="n"/>
      <c r="L41" s="13">
        <f>IF(OR($B41="",$C41=""),"",ROUND(($C41-$B41)*24,2))</f>
        <v/>
      </c>
      <c r="M41" s="13">
        <f>IF(OR($A41="",$D41="",$N41="",$O41=""),"",IF(COUNTIFS($A$5:$A$504,$A41,$D$5:$D$504,$D41,$N$5:$N$504,"&lt;"&amp;$O41,$O$5:$O$504,"&gt;"&amp;$N41)&gt;1,"CRUCE",""))</f>
        <v/>
      </c>
      <c r="N41" s="14">
        <f>IF($B41="","",ROUND($B41*1440,0))</f>
        <v/>
      </c>
      <c r="O41" s="14">
        <f>IF($C41="","",ROUND($C41*1440,0))</f>
        <v/>
      </c>
      <c r="P41" s="14">
        <f>IF(OR($A41="",$D41="",$N41=""),"",INT($A41)&amp;"|"&amp;$D41&amp;"|"&amp;INT($N41/60))</f>
        <v/>
      </c>
    </row>
    <row r="42">
      <c r="A42" s="8" t="n"/>
      <c r="B42" s="9" t="n"/>
      <c r="C42" s="9" t="n"/>
      <c r="D42" s="10" t="n"/>
      <c r="E42" s="10" t="n"/>
      <c r="F42" s="10" t="n"/>
      <c r="G42" s="11" t="n"/>
      <c r="H42" s="11" t="n"/>
      <c r="I42" s="12">
        <f>IF($G42="","",$G42-$H42)</f>
        <v/>
      </c>
      <c r="J42" s="13">
        <f>IF($G42="","",IF($H42&gt;=$G42,"Pagada",IF($H42&gt;0,"Con abono","Pendiente")))</f>
        <v/>
      </c>
      <c r="K42" s="10" t="n"/>
      <c r="L42" s="13">
        <f>IF(OR($B42="",$C42=""),"",ROUND(($C42-$B42)*24,2))</f>
        <v/>
      </c>
      <c r="M42" s="13">
        <f>IF(OR($A42="",$D42="",$N42="",$O42=""),"",IF(COUNTIFS($A$5:$A$504,$A42,$D$5:$D$504,$D42,$N$5:$N$504,"&lt;"&amp;$O42,$O$5:$O$504,"&gt;"&amp;$N42)&gt;1,"CRUCE",""))</f>
        <v/>
      </c>
      <c r="N42" s="14">
        <f>IF($B42="","",ROUND($B42*1440,0))</f>
        <v/>
      </c>
      <c r="O42" s="14">
        <f>IF($C42="","",ROUND($C42*1440,0))</f>
        <v/>
      </c>
      <c r="P42" s="14">
        <f>IF(OR($A42="",$D42="",$N42=""),"",INT($A42)&amp;"|"&amp;$D42&amp;"|"&amp;INT($N42/60))</f>
        <v/>
      </c>
    </row>
    <row r="43">
      <c r="A43" s="8" t="n"/>
      <c r="B43" s="9" t="n"/>
      <c r="C43" s="9" t="n"/>
      <c r="D43" s="10" t="n"/>
      <c r="E43" s="10" t="n"/>
      <c r="F43" s="10" t="n"/>
      <c r="G43" s="11" t="n"/>
      <c r="H43" s="11" t="n"/>
      <c r="I43" s="12">
        <f>IF($G43="","",$G43-$H43)</f>
        <v/>
      </c>
      <c r="J43" s="13">
        <f>IF($G43="","",IF($H43&gt;=$G43,"Pagada",IF($H43&gt;0,"Con abono","Pendiente")))</f>
        <v/>
      </c>
      <c r="K43" s="10" t="n"/>
      <c r="L43" s="13">
        <f>IF(OR($B43="",$C43=""),"",ROUND(($C43-$B43)*24,2))</f>
        <v/>
      </c>
      <c r="M43" s="13">
        <f>IF(OR($A43="",$D43="",$N43="",$O43=""),"",IF(COUNTIFS($A$5:$A$504,$A43,$D$5:$D$504,$D43,$N$5:$N$504,"&lt;"&amp;$O43,$O$5:$O$504,"&gt;"&amp;$N43)&gt;1,"CRUCE",""))</f>
        <v/>
      </c>
      <c r="N43" s="14">
        <f>IF($B43="","",ROUND($B43*1440,0))</f>
        <v/>
      </c>
      <c r="O43" s="14">
        <f>IF($C43="","",ROUND($C43*1440,0))</f>
        <v/>
      </c>
      <c r="P43" s="14">
        <f>IF(OR($A43="",$D43="",$N43=""),"",INT($A43)&amp;"|"&amp;$D43&amp;"|"&amp;INT($N43/60))</f>
        <v/>
      </c>
    </row>
    <row r="44">
      <c r="A44" s="8" t="n"/>
      <c r="B44" s="9" t="n"/>
      <c r="C44" s="9" t="n"/>
      <c r="D44" s="10" t="n"/>
      <c r="E44" s="10" t="n"/>
      <c r="F44" s="10" t="n"/>
      <c r="G44" s="11" t="n"/>
      <c r="H44" s="11" t="n"/>
      <c r="I44" s="12">
        <f>IF($G44="","",$G44-$H44)</f>
        <v/>
      </c>
      <c r="J44" s="13">
        <f>IF($G44="","",IF($H44&gt;=$G44,"Pagada",IF($H44&gt;0,"Con abono","Pendiente")))</f>
        <v/>
      </c>
      <c r="K44" s="10" t="n"/>
      <c r="L44" s="13">
        <f>IF(OR($B44="",$C44=""),"",ROUND(($C44-$B44)*24,2))</f>
        <v/>
      </c>
      <c r="M44" s="13">
        <f>IF(OR($A44="",$D44="",$N44="",$O44=""),"",IF(COUNTIFS($A$5:$A$504,$A44,$D$5:$D$504,$D44,$N$5:$N$504,"&lt;"&amp;$O44,$O$5:$O$504,"&gt;"&amp;$N44)&gt;1,"CRUCE",""))</f>
        <v/>
      </c>
      <c r="N44" s="14">
        <f>IF($B44="","",ROUND($B44*1440,0))</f>
        <v/>
      </c>
      <c r="O44" s="14">
        <f>IF($C44="","",ROUND($C44*1440,0))</f>
        <v/>
      </c>
      <c r="P44" s="14">
        <f>IF(OR($A44="",$D44="",$N44=""),"",INT($A44)&amp;"|"&amp;$D44&amp;"|"&amp;INT($N44/60))</f>
        <v/>
      </c>
    </row>
    <row r="45">
      <c r="A45" s="8" t="n"/>
      <c r="B45" s="9" t="n"/>
      <c r="C45" s="9" t="n"/>
      <c r="D45" s="10" t="n"/>
      <c r="E45" s="10" t="n"/>
      <c r="F45" s="10" t="n"/>
      <c r="G45" s="11" t="n"/>
      <c r="H45" s="11" t="n"/>
      <c r="I45" s="12">
        <f>IF($G45="","",$G45-$H45)</f>
        <v/>
      </c>
      <c r="J45" s="13">
        <f>IF($G45="","",IF($H45&gt;=$G45,"Pagada",IF($H45&gt;0,"Con abono","Pendiente")))</f>
        <v/>
      </c>
      <c r="K45" s="10" t="n"/>
      <c r="L45" s="13">
        <f>IF(OR($B45="",$C45=""),"",ROUND(($C45-$B45)*24,2))</f>
        <v/>
      </c>
      <c r="M45" s="13">
        <f>IF(OR($A45="",$D45="",$N45="",$O45=""),"",IF(COUNTIFS($A$5:$A$504,$A45,$D$5:$D$504,$D45,$N$5:$N$504,"&lt;"&amp;$O45,$O$5:$O$504,"&gt;"&amp;$N45)&gt;1,"CRUCE",""))</f>
        <v/>
      </c>
      <c r="N45" s="14">
        <f>IF($B45="","",ROUND($B45*1440,0))</f>
        <v/>
      </c>
      <c r="O45" s="14">
        <f>IF($C45="","",ROUND($C45*1440,0))</f>
        <v/>
      </c>
      <c r="P45" s="14">
        <f>IF(OR($A45="",$D45="",$N45=""),"",INT($A45)&amp;"|"&amp;$D45&amp;"|"&amp;INT($N45/60))</f>
        <v/>
      </c>
    </row>
    <row r="46">
      <c r="A46" s="8" t="n"/>
      <c r="B46" s="9" t="n"/>
      <c r="C46" s="9" t="n"/>
      <c r="D46" s="10" t="n"/>
      <c r="E46" s="10" t="n"/>
      <c r="F46" s="10" t="n"/>
      <c r="G46" s="11" t="n"/>
      <c r="H46" s="11" t="n"/>
      <c r="I46" s="12">
        <f>IF($G46="","",$G46-$H46)</f>
        <v/>
      </c>
      <c r="J46" s="13">
        <f>IF($G46="","",IF($H46&gt;=$G46,"Pagada",IF($H46&gt;0,"Con abono","Pendiente")))</f>
        <v/>
      </c>
      <c r="K46" s="10" t="n"/>
      <c r="L46" s="13">
        <f>IF(OR($B46="",$C46=""),"",ROUND(($C46-$B46)*24,2))</f>
        <v/>
      </c>
      <c r="M46" s="13">
        <f>IF(OR($A46="",$D46="",$N46="",$O46=""),"",IF(COUNTIFS($A$5:$A$504,$A46,$D$5:$D$504,$D46,$N$5:$N$504,"&lt;"&amp;$O46,$O$5:$O$504,"&gt;"&amp;$N46)&gt;1,"CRUCE",""))</f>
        <v/>
      </c>
      <c r="N46" s="14">
        <f>IF($B46="","",ROUND($B46*1440,0))</f>
        <v/>
      </c>
      <c r="O46" s="14">
        <f>IF($C46="","",ROUND($C46*1440,0))</f>
        <v/>
      </c>
      <c r="P46" s="14">
        <f>IF(OR($A46="",$D46="",$N46=""),"",INT($A46)&amp;"|"&amp;$D46&amp;"|"&amp;INT($N46/60))</f>
        <v/>
      </c>
    </row>
    <row r="47">
      <c r="A47" s="8" t="n"/>
      <c r="B47" s="9" t="n"/>
      <c r="C47" s="9" t="n"/>
      <c r="D47" s="10" t="n"/>
      <c r="E47" s="10" t="n"/>
      <c r="F47" s="10" t="n"/>
      <c r="G47" s="11" t="n"/>
      <c r="H47" s="11" t="n"/>
      <c r="I47" s="12">
        <f>IF($G47="","",$G47-$H47)</f>
        <v/>
      </c>
      <c r="J47" s="13">
        <f>IF($G47="","",IF($H47&gt;=$G47,"Pagada",IF($H47&gt;0,"Con abono","Pendiente")))</f>
        <v/>
      </c>
      <c r="K47" s="10" t="n"/>
      <c r="L47" s="13">
        <f>IF(OR($B47="",$C47=""),"",ROUND(($C47-$B47)*24,2))</f>
        <v/>
      </c>
      <c r="M47" s="13">
        <f>IF(OR($A47="",$D47="",$N47="",$O47=""),"",IF(COUNTIFS($A$5:$A$504,$A47,$D$5:$D$504,$D47,$N$5:$N$504,"&lt;"&amp;$O47,$O$5:$O$504,"&gt;"&amp;$N47)&gt;1,"CRUCE",""))</f>
        <v/>
      </c>
      <c r="N47" s="14">
        <f>IF($B47="","",ROUND($B47*1440,0))</f>
        <v/>
      </c>
      <c r="O47" s="14">
        <f>IF($C47="","",ROUND($C47*1440,0))</f>
        <v/>
      </c>
      <c r="P47" s="14">
        <f>IF(OR($A47="",$D47="",$N47=""),"",INT($A47)&amp;"|"&amp;$D47&amp;"|"&amp;INT($N47/60))</f>
        <v/>
      </c>
    </row>
    <row r="48">
      <c r="A48" s="8" t="n"/>
      <c r="B48" s="9" t="n"/>
      <c r="C48" s="9" t="n"/>
      <c r="D48" s="10" t="n"/>
      <c r="E48" s="10" t="n"/>
      <c r="F48" s="10" t="n"/>
      <c r="G48" s="11" t="n"/>
      <c r="H48" s="11" t="n"/>
      <c r="I48" s="12">
        <f>IF($G48="","",$G48-$H48)</f>
        <v/>
      </c>
      <c r="J48" s="13">
        <f>IF($G48="","",IF($H48&gt;=$G48,"Pagada",IF($H48&gt;0,"Con abono","Pendiente")))</f>
        <v/>
      </c>
      <c r="K48" s="10" t="n"/>
      <c r="L48" s="13">
        <f>IF(OR($B48="",$C48=""),"",ROUND(($C48-$B48)*24,2))</f>
        <v/>
      </c>
      <c r="M48" s="13">
        <f>IF(OR($A48="",$D48="",$N48="",$O48=""),"",IF(COUNTIFS($A$5:$A$504,$A48,$D$5:$D$504,$D48,$N$5:$N$504,"&lt;"&amp;$O48,$O$5:$O$504,"&gt;"&amp;$N48)&gt;1,"CRUCE",""))</f>
        <v/>
      </c>
      <c r="N48" s="14">
        <f>IF($B48="","",ROUND($B48*1440,0))</f>
        <v/>
      </c>
      <c r="O48" s="14">
        <f>IF($C48="","",ROUND($C48*1440,0))</f>
        <v/>
      </c>
      <c r="P48" s="14">
        <f>IF(OR($A48="",$D48="",$N48=""),"",INT($A48)&amp;"|"&amp;$D48&amp;"|"&amp;INT($N48/60))</f>
        <v/>
      </c>
    </row>
    <row r="49">
      <c r="A49" s="8" t="n"/>
      <c r="B49" s="9" t="n"/>
      <c r="C49" s="9" t="n"/>
      <c r="D49" s="10" t="n"/>
      <c r="E49" s="10" t="n"/>
      <c r="F49" s="10" t="n"/>
      <c r="G49" s="11" t="n"/>
      <c r="H49" s="11" t="n"/>
      <c r="I49" s="12">
        <f>IF($G49="","",$G49-$H49)</f>
        <v/>
      </c>
      <c r="J49" s="13">
        <f>IF($G49="","",IF($H49&gt;=$G49,"Pagada",IF($H49&gt;0,"Con abono","Pendiente")))</f>
        <v/>
      </c>
      <c r="K49" s="10" t="n"/>
      <c r="L49" s="13">
        <f>IF(OR($B49="",$C49=""),"",ROUND(($C49-$B49)*24,2))</f>
        <v/>
      </c>
      <c r="M49" s="13">
        <f>IF(OR($A49="",$D49="",$N49="",$O49=""),"",IF(COUNTIFS($A$5:$A$504,$A49,$D$5:$D$504,$D49,$N$5:$N$504,"&lt;"&amp;$O49,$O$5:$O$504,"&gt;"&amp;$N49)&gt;1,"CRUCE",""))</f>
        <v/>
      </c>
      <c r="N49" s="14">
        <f>IF($B49="","",ROUND($B49*1440,0))</f>
        <v/>
      </c>
      <c r="O49" s="14">
        <f>IF($C49="","",ROUND($C49*1440,0))</f>
        <v/>
      </c>
      <c r="P49" s="14">
        <f>IF(OR($A49="",$D49="",$N49=""),"",INT($A49)&amp;"|"&amp;$D49&amp;"|"&amp;INT($N49/60))</f>
        <v/>
      </c>
    </row>
    <row r="50">
      <c r="A50" s="8" t="n"/>
      <c r="B50" s="9" t="n"/>
      <c r="C50" s="9" t="n"/>
      <c r="D50" s="10" t="n"/>
      <c r="E50" s="10" t="n"/>
      <c r="F50" s="10" t="n"/>
      <c r="G50" s="11" t="n"/>
      <c r="H50" s="11" t="n"/>
      <c r="I50" s="12">
        <f>IF($G50="","",$G50-$H50)</f>
        <v/>
      </c>
      <c r="J50" s="13">
        <f>IF($G50="","",IF($H50&gt;=$G50,"Pagada",IF($H50&gt;0,"Con abono","Pendiente")))</f>
        <v/>
      </c>
      <c r="K50" s="10" t="n"/>
      <c r="L50" s="13">
        <f>IF(OR($B50="",$C50=""),"",ROUND(($C50-$B50)*24,2))</f>
        <v/>
      </c>
      <c r="M50" s="13">
        <f>IF(OR($A50="",$D50="",$N50="",$O50=""),"",IF(COUNTIFS($A$5:$A$504,$A50,$D$5:$D$504,$D50,$N$5:$N$504,"&lt;"&amp;$O50,$O$5:$O$504,"&gt;"&amp;$N50)&gt;1,"CRUCE",""))</f>
        <v/>
      </c>
      <c r="N50" s="14">
        <f>IF($B50="","",ROUND($B50*1440,0))</f>
        <v/>
      </c>
      <c r="O50" s="14">
        <f>IF($C50="","",ROUND($C50*1440,0))</f>
        <v/>
      </c>
      <c r="P50" s="14">
        <f>IF(OR($A50="",$D50="",$N50=""),"",INT($A50)&amp;"|"&amp;$D50&amp;"|"&amp;INT($N50/60))</f>
        <v/>
      </c>
    </row>
    <row r="51">
      <c r="A51" s="8" t="n"/>
      <c r="B51" s="9" t="n"/>
      <c r="C51" s="9" t="n"/>
      <c r="D51" s="10" t="n"/>
      <c r="E51" s="10" t="n"/>
      <c r="F51" s="10" t="n"/>
      <c r="G51" s="11" t="n"/>
      <c r="H51" s="11" t="n"/>
      <c r="I51" s="12">
        <f>IF($G51="","",$G51-$H51)</f>
        <v/>
      </c>
      <c r="J51" s="13">
        <f>IF($G51="","",IF($H51&gt;=$G51,"Pagada",IF($H51&gt;0,"Con abono","Pendiente")))</f>
        <v/>
      </c>
      <c r="K51" s="10" t="n"/>
      <c r="L51" s="13">
        <f>IF(OR($B51="",$C51=""),"",ROUND(($C51-$B51)*24,2))</f>
        <v/>
      </c>
      <c r="M51" s="13">
        <f>IF(OR($A51="",$D51="",$N51="",$O51=""),"",IF(COUNTIFS($A$5:$A$504,$A51,$D$5:$D$504,$D51,$N$5:$N$504,"&lt;"&amp;$O51,$O$5:$O$504,"&gt;"&amp;$N51)&gt;1,"CRUCE",""))</f>
        <v/>
      </c>
      <c r="N51" s="14">
        <f>IF($B51="","",ROUND($B51*1440,0))</f>
        <v/>
      </c>
      <c r="O51" s="14">
        <f>IF($C51="","",ROUND($C51*1440,0))</f>
        <v/>
      </c>
      <c r="P51" s="14">
        <f>IF(OR($A51="",$D51="",$N51=""),"",INT($A51)&amp;"|"&amp;$D51&amp;"|"&amp;INT($N51/60))</f>
        <v/>
      </c>
    </row>
    <row r="52">
      <c r="A52" s="8" t="n"/>
      <c r="B52" s="9" t="n"/>
      <c r="C52" s="9" t="n"/>
      <c r="D52" s="10" t="n"/>
      <c r="E52" s="10" t="n"/>
      <c r="F52" s="10" t="n"/>
      <c r="G52" s="11" t="n"/>
      <c r="H52" s="11" t="n"/>
      <c r="I52" s="12">
        <f>IF($G52="","",$G52-$H52)</f>
        <v/>
      </c>
      <c r="J52" s="13">
        <f>IF($G52="","",IF($H52&gt;=$G52,"Pagada",IF($H52&gt;0,"Con abono","Pendiente")))</f>
        <v/>
      </c>
      <c r="K52" s="10" t="n"/>
      <c r="L52" s="13">
        <f>IF(OR($B52="",$C52=""),"",ROUND(($C52-$B52)*24,2))</f>
        <v/>
      </c>
      <c r="M52" s="13">
        <f>IF(OR($A52="",$D52="",$N52="",$O52=""),"",IF(COUNTIFS($A$5:$A$504,$A52,$D$5:$D$504,$D52,$N$5:$N$504,"&lt;"&amp;$O52,$O$5:$O$504,"&gt;"&amp;$N52)&gt;1,"CRUCE",""))</f>
        <v/>
      </c>
      <c r="N52" s="14">
        <f>IF($B52="","",ROUND($B52*1440,0))</f>
        <v/>
      </c>
      <c r="O52" s="14">
        <f>IF($C52="","",ROUND($C52*1440,0))</f>
        <v/>
      </c>
      <c r="P52" s="14">
        <f>IF(OR($A52="",$D52="",$N52=""),"",INT($A52)&amp;"|"&amp;$D52&amp;"|"&amp;INT($N52/60))</f>
        <v/>
      </c>
    </row>
    <row r="53">
      <c r="A53" s="8" t="n"/>
      <c r="B53" s="9" t="n"/>
      <c r="C53" s="9" t="n"/>
      <c r="D53" s="10" t="n"/>
      <c r="E53" s="10" t="n"/>
      <c r="F53" s="10" t="n"/>
      <c r="G53" s="11" t="n"/>
      <c r="H53" s="11" t="n"/>
      <c r="I53" s="12">
        <f>IF($G53="","",$G53-$H53)</f>
        <v/>
      </c>
      <c r="J53" s="13">
        <f>IF($G53="","",IF($H53&gt;=$G53,"Pagada",IF($H53&gt;0,"Con abono","Pendiente")))</f>
        <v/>
      </c>
      <c r="K53" s="10" t="n"/>
      <c r="L53" s="13">
        <f>IF(OR($B53="",$C53=""),"",ROUND(($C53-$B53)*24,2))</f>
        <v/>
      </c>
      <c r="M53" s="13">
        <f>IF(OR($A53="",$D53="",$N53="",$O53=""),"",IF(COUNTIFS($A$5:$A$504,$A53,$D$5:$D$504,$D53,$N$5:$N$504,"&lt;"&amp;$O53,$O$5:$O$504,"&gt;"&amp;$N53)&gt;1,"CRUCE",""))</f>
        <v/>
      </c>
      <c r="N53" s="14">
        <f>IF($B53="","",ROUND($B53*1440,0))</f>
        <v/>
      </c>
      <c r="O53" s="14">
        <f>IF($C53="","",ROUND($C53*1440,0))</f>
        <v/>
      </c>
      <c r="P53" s="14">
        <f>IF(OR($A53="",$D53="",$N53=""),"",INT($A53)&amp;"|"&amp;$D53&amp;"|"&amp;INT($N53/60))</f>
        <v/>
      </c>
    </row>
    <row r="54">
      <c r="A54" s="8" t="n"/>
      <c r="B54" s="9" t="n"/>
      <c r="C54" s="9" t="n"/>
      <c r="D54" s="10" t="n"/>
      <c r="E54" s="10" t="n"/>
      <c r="F54" s="10" t="n"/>
      <c r="G54" s="11" t="n"/>
      <c r="H54" s="11" t="n"/>
      <c r="I54" s="12">
        <f>IF($G54="","",$G54-$H54)</f>
        <v/>
      </c>
      <c r="J54" s="13">
        <f>IF($G54="","",IF($H54&gt;=$G54,"Pagada",IF($H54&gt;0,"Con abono","Pendiente")))</f>
        <v/>
      </c>
      <c r="K54" s="10" t="n"/>
      <c r="L54" s="13">
        <f>IF(OR($B54="",$C54=""),"",ROUND(($C54-$B54)*24,2))</f>
        <v/>
      </c>
      <c r="M54" s="13">
        <f>IF(OR($A54="",$D54="",$N54="",$O54=""),"",IF(COUNTIFS($A$5:$A$504,$A54,$D$5:$D$504,$D54,$N$5:$N$504,"&lt;"&amp;$O54,$O$5:$O$504,"&gt;"&amp;$N54)&gt;1,"CRUCE",""))</f>
        <v/>
      </c>
      <c r="N54" s="14">
        <f>IF($B54="","",ROUND($B54*1440,0))</f>
        <v/>
      </c>
      <c r="O54" s="14">
        <f>IF($C54="","",ROUND($C54*1440,0))</f>
        <v/>
      </c>
      <c r="P54" s="14">
        <f>IF(OR($A54="",$D54="",$N54=""),"",INT($A54)&amp;"|"&amp;$D54&amp;"|"&amp;INT($N54/60))</f>
        <v/>
      </c>
    </row>
    <row r="55">
      <c r="A55" s="8" t="n"/>
      <c r="B55" s="9" t="n"/>
      <c r="C55" s="9" t="n"/>
      <c r="D55" s="10" t="n"/>
      <c r="E55" s="10" t="n"/>
      <c r="F55" s="10" t="n"/>
      <c r="G55" s="11" t="n"/>
      <c r="H55" s="11" t="n"/>
      <c r="I55" s="12">
        <f>IF($G55="","",$G55-$H55)</f>
        <v/>
      </c>
      <c r="J55" s="13">
        <f>IF($G55="","",IF($H55&gt;=$G55,"Pagada",IF($H55&gt;0,"Con abono","Pendiente")))</f>
        <v/>
      </c>
      <c r="K55" s="10" t="n"/>
      <c r="L55" s="13">
        <f>IF(OR($B55="",$C55=""),"",ROUND(($C55-$B55)*24,2))</f>
        <v/>
      </c>
      <c r="M55" s="13">
        <f>IF(OR($A55="",$D55="",$N55="",$O55=""),"",IF(COUNTIFS($A$5:$A$504,$A55,$D$5:$D$504,$D55,$N$5:$N$504,"&lt;"&amp;$O55,$O$5:$O$504,"&gt;"&amp;$N55)&gt;1,"CRUCE",""))</f>
        <v/>
      </c>
      <c r="N55" s="14">
        <f>IF($B55="","",ROUND($B55*1440,0))</f>
        <v/>
      </c>
      <c r="O55" s="14">
        <f>IF($C55="","",ROUND($C55*1440,0))</f>
        <v/>
      </c>
      <c r="P55" s="14">
        <f>IF(OR($A55="",$D55="",$N55=""),"",INT($A55)&amp;"|"&amp;$D55&amp;"|"&amp;INT($N55/60))</f>
        <v/>
      </c>
    </row>
    <row r="56">
      <c r="A56" s="8" t="n"/>
      <c r="B56" s="9" t="n"/>
      <c r="C56" s="9" t="n"/>
      <c r="D56" s="10" t="n"/>
      <c r="E56" s="10" t="n"/>
      <c r="F56" s="10" t="n"/>
      <c r="G56" s="11" t="n"/>
      <c r="H56" s="11" t="n"/>
      <c r="I56" s="12">
        <f>IF($G56="","",$G56-$H56)</f>
        <v/>
      </c>
      <c r="J56" s="13">
        <f>IF($G56="","",IF($H56&gt;=$G56,"Pagada",IF($H56&gt;0,"Con abono","Pendiente")))</f>
        <v/>
      </c>
      <c r="K56" s="10" t="n"/>
      <c r="L56" s="13">
        <f>IF(OR($B56="",$C56=""),"",ROUND(($C56-$B56)*24,2))</f>
        <v/>
      </c>
      <c r="M56" s="13">
        <f>IF(OR($A56="",$D56="",$N56="",$O56=""),"",IF(COUNTIFS($A$5:$A$504,$A56,$D$5:$D$504,$D56,$N$5:$N$504,"&lt;"&amp;$O56,$O$5:$O$504,"&gt;"&amp;$N56)&gt;1,"CRUCE",""))</f>
        <v/>
      </c>
      <c r="N56" s="14">
        <f>IF($B56="","",ROUND($B56*1440,0))</f>
        <v/>
      </c>
      <c r="O56" s="14">
        <f>IF($C56="","",ROUND($C56*1440,0))</f>
        <v/>
      </c>
      <c r="P56" s="14">
        <f>IF(OR($A56="",$D56="",$N56=""),"",INT($A56)&amp;"|"&amp;$D56&amp;"|"&amp;INT($N56/60))</f>
        <v/>
      </c>
    </row>
    <row r="57">
      <c r="A57" s="8" t="n"/>
      <c r="B57" s="9" t="n"/>
      <c r="C57" s="9" t="n"/>
      <c r="D57" s="10" t="n"/>
      <c r="E57" s="10" t="n"/>
      <c r="F57" s="10" t="n"/>
      <c r="G57" s="11" t="n"/>
      <c r="H57" s="11" t="n"/>
      <c r="I57" s="12">
        <f>IF($G57="","",$G57-$H57)</f>
        <v/>
      </c>
      <c r="J57" s="13">
        <f>IF($G57="","",IF($H57&gt;=$G57,"Pagada",IF($H57&gt;0,"Con abono","Pendiente")))</f>
        <v/>
      </c>
      <c r="K57" s="10" t="n"/>
      <c r="L57" s="13">
        <f>IF(OR($B57="",$C57=""),"",ROUND(($C57-$B57)*24,2))</f>
        <v/>
      </c>
      <c r="M57" s="13">
        <f>IF(OR($A57="",$D57="",$N57="",$O57=""),"",IF(COUNTIFS($A$5:$A$504,$A57,$D$5:$D$504,$D57,$N$5:$N$504,"&lt;"&amp;$O57,$O$5:$O$504,"&gt;"&amp;$N57)&gt;1,"CRUCE",""))</f>
        <v/>
      </c>
      <c r="N57" s="14">
        <f>IF($B57="","",ROUND($B57*1440,0))</f>
        <v/>
      </c>
      <c r="O57" s="14">
        <f>IF($C57="","",ROUND($C57*1440,0))</f>
        <v/>
      </c>
      <c r="P57" s="14">
        <f>IF(OR($A57="",$D57="",$N57=""),"",INT($A57)&amp;"|"&amp;$D57&amp;"|"&amp;INT($N57/60))</f>
        <v/>
      </c>
    </row>
    <row r="58">
      <c r="A58" s="8" t="n"/>
      <c r="B58" s="9" t="n"/>
      <c r="C58" s="9" t="n"/>
      <c r="D58" s="10" t="n"/>
      <c r="E58" s="10" t="n"/>
      <c r="F58" s="10" t="n"/>
      <c r="G58" s="11" t="n"/>
      <c r="H58" s="11" t="n"/>
      <c r="I58" s="12">
        <f>IF($G58="","",$G58-$H58)</f>
        <v/>
      </c>
      <c r="J58" s="13">
        <f>IF($G58="","",IF($H58&gt;=$G58,"Pagada",IF($H58&gt;0,"Con abono","Pendiente")))</f>
        <v/>
      </c>
      <c r="K58" s="10" t="n"/>
      <c r="L58" s="13">
        <f>IF(OR($B58="",$C58=""),"",ROUND(($C58-$B58)*24,2))</f>
        <v/>
      </c>
      <c r="M58" s="13">
        <f>IF(OR($A58="",$D58="",$N58="",$O58=""),"",IF(COUNTIFS($A$5:$A$504,$A58,$D$5:$D$504,$D58,$N$5:$N$504,"&lt;"&amp;$O58,$O$5:$O$504,"&gt;"&amp;$N58)&gt;1,"CRUCE",""))</f>
        <v/>
      </c>
      <c r="N58" s="14">
        <f>IF($B58="","",ROUND($B58*1440,0))</f>
        <v/>
      </c>
      <c r="O58" s="14">
        <f>IF($C58="","",ROUND($C58*1440,0))</f>
        <v/>
      </c>
      <c r="P58" s="14">
        <f>IF(OR($A58="",$D58="",$N58=""),"",INT($A58)&amp;"|"&amp;$D58&amp;"|"&amp;INT($N58/60))</f>
        <v/>
      </c>
    </row>
    <row r="59">
      <c r="A59" s="8" t="n"/>
      <c r="B59" s="9" t="n"/>
      <c r="C59" s="9" t="n"/>
      <c r="D59" s="10" t="n"/>
      <c r="E59" s="10" t="n"/>
      <c r="F59" s="10" t="n"/>
      <c r="G59" s="11" t="n"/>
      <c r="H59" s="11" t="n"/>
      <c r="I59" s="12">
        <f>IF($G59="","",$G59-$H59)</f>
        <v/>
      </c>
      <c r="J59" s="13">
        <f>IF($G59="","",IF($H59&gt;=$G59,"Pagada",IF($H59&gt;0,"Con abono","Pendiente")))</f>
        <v/>
      </c>
      <c r="K59" s="10" t="n"/>
      <c r="L59" s="13">
        <f>IF(OR($B59="",$C59=""),"",ROUND(($C59-$B59)*24,2))</f>
        <v/>
      </c>
      <c r="M59" s="13">
        <f>IF(OR($A59="",$D59="",$N59="",$O59=""),"",IF(COUNTIFS($A$5:$A$504,$A59,$D$5:$D$504,$D59,$N$5:$N$504,"&lt;"&amp;$O59,$O$5:$O$504,"&gt;"&amp;$N59)&gt;1,"CRUCE",""))</f>
        <v/>
      </c>
      <c r="N59" s="14">
        <f>IF($B59="","",ROUND($B59*1440,0))</f>
        <v/>
      </c>
      <c r="O59" s="14">
        <f>IF($C59="","",ROUND($C59*1440,0))</f>
        <v/>
      </c>
      <c r="P59" s="14">
        <f>IF(OR($A59="",$D59="",$N59=""),"",INT($A59)&amp;"|"&amp;$D59&amp;"|"&amp;INT($N59/60))</f>
        <v/>
      </c>
    </row>
    <row r="60">
      <c r="A60" s="8" t="n"/>
      <c r="B60" s="9" t="n"/>
      <c r="C60" s="9" t="n"/>
      <c r="D60" s="10" t="n"/>
      <c r="E60" s="10" t="n"/>
      <c r="F60" s="10" t="n"/>
      <c r="G60" s="11" t="n"/>
      <c r="H60" s="11" t="n"/>
      <c r="I60" s="12">
        <f>IF($G60="","",$G60-$H60)</f>
        <v/>
      </c>
      <c r="J60" s="13">
        <f>IF($G60="","",IF($H60&gt;=$G60,"Pagada",IF($H60&gt;0,"Con abono","Pendiente")))</f>
        <v/>
      </c>
      <c r="K60" s="10" t="n"/>
      <c r="L60" s="13">
        <f>IF(OR($B60="",$C60=""),"",ROUND(($C60-$B60)*24,2))</f>
        <v/>
      </c>
      <c r="M60" s="13">
        <f>IF(OR($A60="",$D60="",$N60="",$O60=""),"",IF(COUNTIFS($A$5:$A$504,$A60,$D$5:$D$504,$D60,$N$5:$N$504,"&lt;"&amp;$O60,$O$5:$O$504,"&gt;"&amp;$N60)&gt;1,"CRUCE",""))</f>
        <v/>
      </c>
      <c r="N60" s="14">
        <f>IF($B60="","",ROUND($B60*1440,0))</f>
        <v/>
      </c>
      <c r="O60" s="14">
        <f>IF($C60="","",ROUND($C60*1440,0))</f>
        <v/>
      </c>
      <c r="P60" s="14">
        <f>IF(OR($A60="",$D60="",$N60=""),"",INT($A60)&amp;"|"&amp;$D60&amp;"|"&amp;INT($N60/60))</f>
        <v/>
      </c>
    </row>
    <row r="61">
      <c r="A61" s="8" t="n"/>
      <c r="B61" s="9" t="n"/>
      <c r="C61" s="9" t="n"/>
      <c r="D61" s="10" t="n"/>
      <c r="E61" s="10" t="n"/>
      <c r="F61" s="10" t="n"/>
      <c r="G61" s="11" t="n"/>
      <c r="H61" s="11" t="n"/>
      <c r="I61" s="12">
        <f>IF($G61="","",$G61-$H61)</f>
        <v/>
      </c>
      <c r="J61" s="13">
        <f>IF($G61="","",IF($H61&gt;=$G61,"Pagada",IF($H61&gt;0,"Con abono","Pendiente")))</f>
        <v/>
      </c>
      <c r="K61" s="10" t="n"/>
      <c r="L61" s="13">
        <f>IF(OR($B61="",$C61=""),"",ROUND(($C61-$B61)*24,2))</f>
        <v/>
      </c>
      <c r="M61" s="13">
        <f>IF(OR($A61="",$D61="",$N61="",$O61=""),"",IF(COUNTIFS($A$5:$A$504,$A61,$D$5:$D$504,$D61,$N$5:$N$504,"&lt;"&amp;$O61,$O$5:$O$504,"&gt;"&amp;$N61)&gt;1,"CRUCE",""))</f>
        <v/>
      </c>
      <c r="N61" s="14">
        <f>IF($B61="","",ROUND($B61*1440,0))</f>
        <v/>
      </c>
      <c r="O61" s="14">
        <f>IF($C61="","",ROUND($C61*1440,0))</f>
        <v/>
      </c>
      <c r="P61" s="14">
        <f>IF(OR($A61="",$D61="",$N61=""),"",INT($A61)&amp;"|"&amp;$D61&amp;"|"&amp;INT($N61/60))</f>
        <v/>
      </c>
    </row>
    <row r="62">
      <c r="A62" s="8" t="n"/>
      <c r="B62" s="9" t="n"/>
      <c r="C62" s="9" t="n"/>
      <c r="D62" s="10" t="n"/>
      <c r="E62" s="10" t="n"/>
      <c r="F62" s="10" t="n"/>
      <c r="G62" s="11" t="n"/>
      <c r="H62" s="11" t="n"/>
      <c r="I62" s="12">
        <f>IF($G62="","",$G62-$H62)</f>
        <v/>
      </c>
      <c r="J62" s="13">
        <f>IF($G62="","",IF($H62&gt;=$G62,"Pagada",IF($H62&gt;0,"Con abono","Pendiente")))</f>
        <v/>
      </c>
      <c r="K62" s="10" t="n"/>
      <c r="L62" s="13">
        <f>IF(OR($B62="",$C62=""),"",ROUND(($C62-$B62)*24,2))</f>
        <v/>
      </c>
      <c r="M62" s="13">
        <f>IF(OR($A62="",$D62="",$N62="",$O62=""),"",IF(COUNTIFS($A$5:$A$504,$A62,$D$5:$D$504,$D62,$N$5:$N$504,"&lt;"&amp;$O62,$O$5:$O$504,"&gt;"&amp;$N62)&gt;1,"CRUCE",""))</f>
        <v/>
      </c>
      <c r="N62" s="14">
        <f>IF($B62="","",ROUND($B62*1440,0))</f>
        <v/>
      </c>
      <c r="O62" s="14">
        <f>IF($C62="","",ROUND($C62*1440,0))</f>
        <v/>
      </c>
      <c r="P62" s="14">
        <f>IF(OR($A62="",$D62="",$N62=""),"",INT($A62)&amp;"|"&amp;$D62&amp;"|"&amp;INT($N62/60))</f>
        <v/>
      </c>
    </row>
    <row r="63">
      <c r="A63" s="8" t="n"/>
      <c r="B63" s="9" t="n"/>
      <c r="C63" s="9" t="n"/>
      <c r="D63" s="10" t="n"/>
      <c r="E63" s="10" t="n"/>
      <c r="F63" s="10" t="n"/>
      <c r="G63" s="11" t="n"/>
      <c r="H63" s="11" t="n"/>
      <c r="I63" s="12">
        <f>IF($G63="","",$G63-$H63)</f>
        <v/>
      </c>
      <c r="J63" s="13">
        <f>IF($G63="","",IF($H63&gt;=$G63,"Pagada",IF($H63&gt;0,"Con abono","Pendiente")))</f>
        <v/>
      </c>
      <c r="K63" s="10" t="n"/>
      <c r="L63" s="13">
        <f>IF(OR($B63="",$C63=""),"",ROUND(($C63-$B63)*24,2))</f>
        <v/>
      </c>
      <c r="M63" s="13">
        <f>IF(OR($A63="",$D63="",$N63="",$O63=""),"",IF(COUNTIFS($A$5:$A$504,$A63,$D$5:$D$504,$D63,$N$5:$N$504,"&lt;"&amp;$O63,$O$5:$O$504,"&gt;"&amp;$N63)&gt;1,"CRUCE",""))</f>
        <v/>
      </c>
      <c r="N63" s="14">
        <f>IF($B63="","",ROUND($B63*1440,0))</f>
        <v/>
      </c>
      <c r="O63" s="14">
        <f>IF($C63="","",ROUND($C63*1440,0))</f>
        <v/>
      </c>
      <c r="P63" s="14">
        <f>IF(OR($A63="",$D63="",$N63=""),"",INT($A63)&amp;"|"&amp;$D63&amp;"|"&amp;INT($N63/60))</f>
        <v/>
      </c>
    </row>
    <row r="64">
      <c r="A64" s="8" t="n"/>
      <c r="B64" s="9" t="n"/>
      <c r="C64" s="9" t="n"/>
      <c r="D64" s="10" t="n"/>
      <c r="E64" s="10" t="n"/>
      <c r="F64" s="10" t="n"/>
      <c r="G64" s="11" t="n"/>
      <c r="H64" s="11" t="n"/>
      <c r="I64" s="12">
        <f>IF($G64="","",$G64-$H64)</f>
        <v/>
      </c>
      <c r="J64" s="13">
        <f>IF($G64="","",IF($H64&gt;=$G64,"Pagada",IF($H64&gt;0,"Con abono","Pendiente")))</f>
        <v/>
      </c>
      <c r="K64" s="10" t="n"/>
      <c r="L64" s="13">
        <f>IF(OR($B64="",$C64=""),"",ROUND(($C64-$B64)*24,2))</f>
        <v/>
      </c>
      <c r="M64" s="13">
        <f>IF(OR($A64="",$D64="",$N64="",$O64=""),"",IF(COUNTIFS($A$5:$A$504,$A64,$D$5:$D$504,$D64,$N$5:$N$504,"&lt;"&amp;$O64,$O$5:$O$504,"&gt;"&amp;$N64)&gt;1,"CRUCE",""))</f>
        <v/>
      </c>
      <c r="N64" s="14">
        <f>IF($B64="","",ROUND($B64*1440,0))</f>
        <v/>
      </c>
      <c r="O64" s="14">
        <f>IF($C64="","",ROUND($C64*1440,0))</f>
        <v/>
      </c>
      <c r="P64" s="14">
        <f>IF(OR($A64="",$D64="",$N64=""),"",INT($A64)&amp;"|"&amp;$D64&amp;"|"&amp;INT($N64/60))</f>
        <v/>
      </c>
    </row>
    <row r="65">
      <c r="A65" s="8" t="n"/>
      <c r="B65" s="9" t="n"/>
      <c r="C65" s="9" t="n"/>
      <c r="D65" s="10" t="n"/>
      <c r="E65" s="10" t="n"/>
      <c r="F65" s="10" t="n"/>
      <c r="G65" s="11" t="n"/>
      <c r="H65" s="11" t="n"/>
      <c r="I65" s="12">
        <f>IF($G65="","",$G65-$H65)</f>
        <v/>
      </c>
      <c r="J65" s="13">
        <f>IF($G65="","",IF($H65&gt;=$G65,"Pagada",IF($H65&gt;0,"Con abono","Pendiente")))</f>
        <v/>
      </c>
      <c r="K65" s="10" t="n"/>
      <c r="L65" s="13">
        <f>IF(OR($B65="",$C65=""),"",ROUND(($C65-$B65)*24,2))</f>
        <v/>
      </c>
      <c r="M65" s="13">
        <f>IF(OR($A65="",$D65="",$N65="",$O65=""),"",IF(COUNTIFS($A$5:$A$504,$A65,$D$5:$D$504,$D65,$N$5:$N$504,"&lt;"&amp;$O65,$O$5:$O$504,"&gt;"&amp;$N65)&gt;1,"CRUCE",""))</f>
        <v/>
      </c>
      <c r="N65" s="14">
        <f>IF($B65="","",ROUND($B65*1440,0))</f>
        <v/>
      </c>
      <c r="O65" s="14">
        <f>IF($C65="","",ROUND($C65*1440,0))</f>
        <v/>
      </c>
      <c r="P65" s="14">
        <f>IF(OR($A65="",$D65="",$N65=""),"",INT($A65)&amp;"|"&amp;$D65&amp;"|"&amp;INT($N65/60))</f>
        <v/>
      </c>
    </row>
    <row r="66">
      <c r="A66" s="8" t="n"/>
      <c r="B66" s="9" t="n"/>
      <c r="C66" s="9" t="n"/>
      <c r="D66" s="10" t="n"/>
      <c r="E66" s="10" t="n"/>
      <c r="F66" s="10" t="n"/>
      <c r="G66" s="11" t="n"/>
      <c r="H66" s="11" t="n"/>
      <c r="I66" s="12">
        <f>IF($G66="","",$G66-$H66)</f>
        <v/>
      </c>
      <c r="J66" s="13">
        <f>IF($G66="","",IF($H66&gt;=$G66,"Pagada",IF($H66&gt;0,"Con abono","Pendiente")))</f>
        <v/>
      </c>
      <c r="K66" s="10" t="n"/>
      <c r="L66" s="13">
        <f>IF(OR($B66="",$C66=""),"",ROUND(($C66-$B66)*24,2))</f>
        <v/>
      </c>
      <c r="M66" s="13">
        <f>IF(OR($A66="",$D66="",$N66="",$O66=""),"",IF(COUNTIFS($A$5:$A$504,$A66,$D$5:$D$504,$D66,$N$5:$N$504,"&lt;"&amp;$O66,$O$5:$O$504,"&gt;"&amp;$N66)&gt;1,"CRUCE",""))</f>
        <v/>
      </c>
      <c r="N66" s="14">
        <f>IF($B66="","",ROUND($B66*1440,0))</f>
        <v/>
      </c>
      <c r="O66" s="14">
        <f>IF($C66="","",ROUND($C66*1440,0))</f>
        <v/>
      </c>
      <c r="P66" s="14">
        <f>IF(OR($A66="",$D66="",$N66=""),"",INT($A66)&amp;"|"&amp;$D66&amp;"|"&amp;INT($N66/60))</f>
        <v/>
      </c>
    </row>
    <row r="67">
      <c r="A67" s="8" t="n"/>
      <c r="B67" s="9" t="n"/>
      <c r="C67" s="9" t="n"/>
      <c r="D67" s="10" t="n"/>
      <c r="E67" s="10" t="n"/>
      <c r="F67" s="10" t="n"/>
      <c r="G67" s="11" t="n"/>
      <c r="H67" s="11" t="n"/>
      <c r="I67" s="12">
        <f>IF($G67="","",$G67-$H67)</f>
        <v/>
      </c>
      <c r="J67" s="13">
        <f>IF($G67="","",IF($H67&gt;=$G67,"Pagada",IF($H67&gt;0,"Con abono","Pendiente")))</f>
        <v/>
      </c>
      <c r="K67" s="10" t="n"/>
      <c r="L67" s="13">
        <f>IF(OR($B67="",$C67=""),"",ROUND(($C67-$B67)*24,2))</f>
        <v/>
      </c>
      <c r="M67" s="13">
        <f>IF(OR($A67="",$D67="",$N67="",$O67=""),"",IF(COUNTIFS($A$5:$A$504,$A67,$D$5:$D$504,$D67,$N$5:$N$504,"&lt;"&amp;$O67,$O$5:$O$504,"&gt;"&amp;$N67)&gt;1,"CRUCE",""))</f>
        <v/>
      </c>
      <c r="N67" s="14">
        <f>IF($B67="","",ROUND($B67*1440,0))</f>
        <v/>
      </c>
      <c r="O67" s="14">
        <f>IF($C67="","",ROUND($C67*1440,0))</f>
        <v/>
      </c>
      <c r="P67" s="14">
        <f>IF(OR($A67="",$D67="",$N67=""),"",INT($A67)&amp;"|"&amp;$D67&amp;"|"&amp;INT($N67/60))</f>
        <v/>
      </c>
    </row>
    <row r="68">
      <c r="A68" s="8" t="n"/>
      <c r="B68" s="9" t="n"/>
      <c r="C68" s="9" t="n"/>
      <c r="D68" s="10" t="n"/>
      <c r="E68" s="10" t="n"/>
      <c r="F68" s="10" t="n"/>
      <c r="G68" s="11" t="n"/>
      <c r="H68" s="11" t="n"/>
      <c r="I68" s="12">
        <f>IF($G68="","",$G68-$H68)</f>
        <v/>
      </c>
      <c r="J68" s="13">
        <f>IF($G68="","",IF($H68&gt;=$G68,"Pagada",IF($H68&gt;0,"Con abono","Pendiente")))</f>
        <v/>
      </c>
      <c r="K68" s="10" t="n"/>
      <c r="L68" s="13">
        <f>IF(OR($B68="",$C68=""),"",ROUND(($C68-$B68)*24,2))</f>
        <v/>
      </c>
      <c r="M68" s="13">
        <f>IF(OR($A68="",$D68="",$N68="",$O68=""),"",IF(COUNTIFS($A$5:$A$504,$A68,$D$5:$D$504,$D68,$N$5:$N$504,"&lt;"&amp;$O68,$O$5:$O$504,"&gt;"&amp;$N68)&gt;1,"CRUCE",""))</f>
        <v/>
      </c>
      <c r="N68" s="14">
        <f>IF($B68="","",ROUND($B68*1440,0))</f>
        <v/>
      </c>
      <c r="O68" s="14">
        <f>IF($C68="","",ROUND($C68*1440,0))</f>
        <v/>
      </c>
      <c r="P68" s="14">
        <f>IF(OR($A68="",$D68="",$N68=""),"",INT($A68)&amp;"|"&amp;$D68&amp;"|"&amp;INT($N68/60))</f>
        <v/>
      </c>
    </row>
    <row r="69">
      <c r="A69" s="8" t="n"/>
      <c r="B69" s="9" t="n"/>
      <c r="C69" s="9" t="n"/>
      <c r="D69" s="10" t="n"/>
      <c r="E69" s="10" t="n"/>
      <c r="F69" s="10" t="n"/>
      <c r="G69" s="11" t="n"/>
      <c r="H69" s="11" t="n"/>
      <c r="I69" s="12">
        <f>IF($G69="","",$G69-$H69)</f>
        <v/>
      </c>
      <c r="J69" s="13">
        <f>IF($G69="","",IF($H69&gt;=$G69,"Pagada",IF($H69&gt;0,"Con abono","Pendiente")))</f>
        <v/>
      </c>
      <c r="K69" s="10" t="n"/>
      <c r="L69" s="13">
        <f>IF(OR($B69="",$C69=""),"",ROUND(($C69-$B69)*24,2))</f>
        <v/>
      </c>
      <c r="M69" s="13">
        <f>IF(OR($A69="",$D69="",$N69="",$O69=""),"",IF(COUNTIFS($A$5:$A$504,$A69,$D$5:$D$504,$D69,$N$5:$N$504,"&lt;"&amp;$O69,$O$5:$O$504,"&gt;"&amp;$N69)&gt;1,"CRUCE",""))</f>
        <v/>
      </c>
      <c r="N69" s="14">
        <f>IF($B69="","",ROUND($B69*1440,0))</f>
        <v/>
      </c>
      <c r="O69" s="14">
        <f>IF($C69="","",ROUND($C69*1440,0))</f>
        <v/>
      </c>
      <c r="P69" s="14">
        <f>IF(OR($A69="",$D69="",$N69=""),"",INT($A69)&amp;"|"&amp;$D69&amp;"|"&amp;INT($N69/60))</f>
        <v/>
      </c>
    </row>
    <row r="70">
      <c r="A70" s="8" t="n"/>
      <c r="B70" s="9" t="n"/>
      <c r="C70" s="9" t="n"/>
      <c r="D70" s="10" t="n"/>
      <c r="E70" s="10" t="n"/>
      <c r="F70" s="10" t="n"/>
      <c r="G70" s="11" t="n"/>
      <c r="H70" s="11" t="n"/>
      <c r="I70" s="12">
        <f>IF($G70="","",$G70-$H70)</f>
        <v/>
      </c>
      <c r="J70" s="13">
        <f>IF($G70="","",IF($H70&gt;=$G70,"Pagada",IF($H70&gt;0,"Con abono","Pendiente")))</f>
        <v/>
      </c>
      <c r="K70" s="10" t="n"/>
      <c r="L70" s="13">
        <f>IF(OR($B70="",$C70=""),"",ROUND(($C70-$B70)*24,2))</f>
        <v/>
      </c>
      <c r="M70" s="13">
        <f>IF(OR($A70="",$D70="",$N70="",$O70=""),"",IF(COUNTIFS($A$5:$A$504,$A70,$D$5:$D$504,$D70,$N$5:$N$504,"&lt;"&amp;$O70,$O$5:$O$504,"&gt;"&amp;$N70)&gt;1,"CRUCE",""))</f>
        <v/>
      </c>
      <c r="N70" s="14">
        <f>IF($B70="","",ROUND($B70*1440,0))</f>
        <v/>
      </c>
      <c r="O70" s="14">
        <f>IF($C70="","",ROUND($C70*1440,0))</f>
        <v/>
      </c>
      <c r="P70" s="14">
        <f>IF(OR($A70="",$D70="",$N70=""),"",INT($A70)&amp;"|"&amp;$D70&amp;"|"&amp;INT($N70/60))</f>
        <v/>
      </c>
    </row>
    <row r="71">
      <c r="A71" s="8" t="n"/>
      <c r="B71" s="9" t="n"/>
      <c r="C71" s="9" t="n"/>
      <c r="D71" s="10" t="n"/>
      <c r="E71" s="10" t="n"/>
      <c r="F71" s="10" t="n"/>
      <c r="G71" s="11" t="n"/>
      <c r="H71" s="11" t="n"/>
      <c r="I71" s="12">
        <f>IF($G71="","",$G71-$H71)</f>
        <v/>
      </c>
      <c r="J71" s="13">
        <f>IF($G71="","",IF($H71&gt;=$G71,"Pagada",IF($H71&gt;0,"Con abono","Pendiente")))</f>
        <v/>
      </c>
      <c r="K71" s="10" t="n"/>
      <c r="L71" s="13">
        <f>IF(OR($B71="",$C71=""),"",ROUND(($C71-$B71)*24,2))</f>
        <v/>
      </c>
      <c r="M71" s="13">
        <f>IF(OR($A71="",$D71="",$N71="",$O71=""),"",IF(COUNTIFS($A$5:$A$504,$A71,$D$5:$D$504,$D71,$N$5:$N$504,"&lt;"&amp;$O71,$O$5:$O$504,"&gt;"&amp;$N71)&gt;1,"CRUCE",""))</f>
        <v/>
      </c>
      <c r="N71" s="14">
        <f>IF($B71="","",ROUND($B71*1440,0))</f>
        <v/>
      </c>
      <c r="O71" s="14">
        <f>IF($C71="","",ROUND($C71*1440,0))</f>
        <v/>
      </c>
      <c r="P71" s="14">
        <f>IF(OR($A71="",$D71="",$N71=""),"",INT($A71)&amp;"|"&amp;$D71&amp;"|"&amp;INT($N71/60))</f>
        <v/>
      </c>
    </row>
    <row r="72">
      <c r="A72" s="8" t="n"/>
      <c r="B72" s="9" t="n"/>
      <c r="C72" s="9" t="n"/>
      <c r="D72" s="10" t="n"/>
      <c r="E72" s="10" t="n"/>
      <c r="F72" s="10" t="n"/>
      <c r="G72" s="11" t="n"/>
      <c r="H72" s="11" t="n"/>
      <c r="I72" s="12">
        <f>IF($G72="","",$G72-$H72)</f>
        <v/>
      </c>
      <c r="J72" s="13">
        <f>IF($G72="","",IF($H72&gt;=$G72,"Pagada",IF($H72&gt;0,"Con abono","Pendiente")))</f>
        <v/>
      </c>
      <c r="K72" s="10" t="n"/>
      <c r="L72" s="13">
        <f>IF(OR($B72="",$C72=""),"",ROUND(($C72-$B72)*24,2))</f>
        <v/>
      </c>
      <c r="M72" s="13">
        <f>IF(OR($A72="",$D72="",$N72="",$O72=""),"",IF(COUNTIFS($A$5:$A$504,$A72,$D$5:$D$504,$D72,$N$5:$N$504,"&lt;"&amp;$O72,$O$5:$O$504,"&gt;"&amp;$N72)&gt;1,"CRUCE",""))</f>
        <v/>
      </c>
      <c r="N72" s="14">
        <f>IF($B72="","",ROUND($B72*1440,0))</f>
        <v/>
      </c>
      <c r="O72" s="14">
        <f>IF($C72="","",ROUND($C72*1440,0))</f>
        <v/>
      </c>
      <c r="P72" s="14">
        <f>IF(OR($A72="",$D72="",$N72=""),"",INT($A72)&amp;"|"&amp;$D72&amp;"|"&amp;INT($N72/60))</f>
        <v/>
      </c>
    </row>
    <row r="73">
      <c r="A73" s="8" t="n"/>
      <c r="B73" s="9" t="n"/>
      <c r="C73" s="9" t="n"/>
      <c r="D73" s="10" t="n"/>
      <c r="E73" s="10" t="n"/>
      <c r="F73" s="10" t="n"/>
      <c r="G73" s="11" t="n"/>
      <c r="H73" s="11" t="n"/>
      <c r="I73" s="12">
        <f>IF($G73="","",$G73-$H73)</f>
        <v/>
      </c>
      <c r="J73" s="13">
        <f>IF($G73="","",IF($H73&gt;=$G73,"Pagada",IF($H73&gt;0,"Con abono","Pendiente")))</f>
        <v/>
      </c>
      <c r="K73" s="10" t="n"/>
      <c r="L73" s="13">
        <f>IF(OR($B73="",$C73=""),"",ROUND(($C73-$B73)*24,2))</f>
        <v/>
      </c>
      <c r="M73" s="13">
        <f>IF(OR($A73="",$D73="",$N73="",$O73=""),"",IF(COUNTIFS($A$5:$A$504,$A73,$D$5:$D$504,$D73,$N$5:$N$504,"&lt;"&amp;$O73,$O$5:$O$504,"&gt;"&amp;$N73)&gt;1,"CRUCE",""))</f>
        <v/>
      </c>
      <c r="N73" s="14">
        <f>IF($B73="","",ROUND($B73*1440,0))</f>
        <v/>
      </c>
      <c r="O73" s="14">
        <f>IF($C73="","",ROUND($C73*1440,0))</f>
        <v/>
      </c>
      <c r="P73" s="14">
        <f>IF(OR($A73="",$D73="",$N73=""),"",INT($A73)&amp;"|"&amp;$D73&amp;"|"&amp;INT($N73/60))</f>
        <v/>
      </c>
    </row>
    <row r="74">
      <c r="A74" s="8" t="n"/>
      <c r="B74" s="9" t="n"/>
      <c r="C74" s="9" t="n"/>
      <c r="D74" s="10" t="n"/>
      <c r="E74" s="10" t="n"/>
      <c r="F74" s="10" t="n"/>
      <c r="G74" s="11" t="n"/>
      <c r="H74" s="11" t="n"/>
      <c r="I74" s="12">
        <f>IF($G74="","",$G74-$H74)</f>
        <v/>
      </c>
      <c r="J74" s="13">
        <f>IF($G74="","",IF($H74&gt;=$G74,"Pagada",IF($H74&gt;0,"Con abono","Pendiente")))</f>
        <v/>
      </c>
      <c r="K74" s="10" t="n"/>
      <c r="L74" s="13">
        <f>IF(OR($B74="",$C74=""),"",ROUND(($C74-$B74)*24,2))</f>
        <v/>
      </c>
      <c r="M74" s="13">
        <f>IF(OR($A74="",$D74="",$N74="",$O74=""),"",IF(COUNTIFS($A$5:$A$504,$A74,$D$5:$D$504,$D74,$N$5:$N$504,"&lt;"&amp;$O74,$O$5:$O$504,"&gt;"&amp;$N74)&gt;1,"CRUCE",""))</f>
        <v/>
      </c>
      <c r="N74" s="14">
        <f>IF($B74="","",ROUND($B74*1440,0))</f>
        <v/>
      </c>
      <c r="O74" s="14">
        <f>IF($C74="","",ROUND($C74*1440,0))</f>
        <v/>
      </c>
      <c r="P74" s="14">
        <f>IF(OR($A74="",$D74="",$N74=""),"",INT($A74)&amp;"|"&amp;$D74&amp;"|"&amp;INT($N74/60))</f>
        <v/>
      </c>
    </row>
    <row r="75">
      <c r="A75" s="8" t="n"/>
      <c r="B75" s="9" t="n"/>
      <c r="C75" s="9" t="n"/>
      <c r="D75" s="10" t="n"/>
      <c r="E75" s="10" t="n"/>
      <c r="F75" s="10" t="n"/>
      <c r="G75" s="11" t="n"/>
      <c r="H75" s="11" t="n"/>
      <c r="I75" s="12">
        <f>IF($G75="","",$G75-$H75)</f>
        <v/>
      </c>
      <c r="J75" s="13">
        <f>IF($G75="","",IF($H75&gt;=$G75,"Pagada",IF($H75&gt;0,"Con abono","Pendiente")))</f>
        <v/>
      </c>
      <c r="K75" s="10" t="n"/>
      <c r="L75" s="13">
        <f>IF(OR($B75="",$C75=""),"",ROUND(($C75-$B75)*24,2))</f>
        <v/>
      </c>
      <c r="M75" s="13">
        <f>IF(OR($A75="",$D75="",$N75="",$O75=""),"",IF(COUNTIFS($A$5:$A$504,$A75,$D$5:$D$504,$D75,$N$5:$N$504,"&lt;"&amp;$O75,$O$5:$O$504,"&gt;"&amp;$N75)&gt;1,"CRUCE",""))</f>
        <v/>
      </c>
      <c r="N75" s="14">
        <f>IF($B75="","",ROUND($B75*1440,0))</f>
        <v/>
      </c>
      <c r="O75" s="14">
        <f>IF($C75="","",ROUND($C75*1440,0))</f>
        <v/>
      </c>
      <c r="P75" s="14">
        <f>IF(OR($A75="",$D75="",$N75=""),"",INT($A75)&amp;"|"&amp;$D75&amp;"|"&amp;INT($N75/60))</f>
        <v/>
      </c>
    </row>
    <row r="76">
      <c r="A76" s="8" t="n"/>
      <c r="B76" s="9" t="n"/>
      <c r="C76" s="9" t="n"/>
      <c r="D76" s="10" t="n"/>
      <c r="E76" s="10" t="n"/>
      <c r="F76" s="10" t="n"/>
      <c r="G76" s="11" t="n"/>
      <c r="H76" s="11" t="n"/>
      <c r="I76" s="12">
        <f>IF($G76="","",$G76-$H76)</f>
        <v/>
      </c>
      <c r="J76" s="13">
        <f>IF($G76="","",IF($H76&gt;=$G76,"Pagada",IF($H76&gt;0,"Con abono","Pendiente")))</f>
        <v/>
      </c>
      <c r="K76" s="10" t="n"/>
      <c r="L76" s="13">
        <f>IF(OR($B76="",$C76=""),"",ROUND(($C76-$B76)*24,2))</f>
        <v/>
      </c>
      <c r="M76" s="13">
        <f>IF(OR($A76="",$D76="",$N76="",$O76=""),"",IF(COUNTIFS($A$5:$A$504,$A76,$D$5:$D$504,$D76,$N$5:$N$504,"&lt;"&amp;$O76,$O$5:$O$504,"&gt;"&amp;$N76)&gt;1,"CRUCE",""))</f>
        <v/>
      </c>
      <c r="N76" s="14">
        <f>IF($B76="","",ROUND($B76*1440,0))</f>
        <v/>
      </c>
      <c r="O76" s="14">
        <f>IF($C76="","",ROUND($C76*1440,0))</f>
        <v/>
      </c>
      <c r="P76" s="14">
        <f>IF(OR($A76="",$D76="",$N76=""),"",INT($A76)&amp;"|"&amp;$D76&amp;"|"&amp;INT($N76/60))</f>
        <v/>
      </c>
    </row>
    <row r="77">
      <c r="A77" s="8" t="n"/>
      <c r="B77" s="9" t="n"/>
      <c r="C77" s="9" t="n"/>
      <c r="D77" s="10" t="n"/>
      <c r="E77" s="10" t="n"/>
      <c r="F77" s="10" t="n"/>
      <c r="G77" s="11" t="n"/>
      <c r="H77" s="11" t="n"/>
      <c r="I77" s="12">
        <f>IF($G77="","",$G77-$H77)</f>
        <v/>
      </c>
      <c r="J77" s="13">
        <f>IF($G77="","",IF($H77&gt;=$G77,"Pagada",IF($H77&gt;0,"Con abono","Pendiente")))</f>
        <v/>
      </c>
      <c r="K77" s="10" t="n"/>
      <c r="L77" s="13">
        <f>IF(OR($B77="",$C77=""),"",ROUND(($C77-$B77)*24,2))</f>
        <v/>
      </c>
      <c r="M77" s="13">
        <f>IF(OR($A77="",$D77="",$N77="",$O77=""),"",IF(COUNTIFS($A$5:$A$504,$A77,$D$5:$D$504,$D77,$N$5:$N$504,"&lt;"&amp;$O77,$O$5:$O$504,"&gt;"&amp;$N77)&gt;1,"CRUCE",""))</f>
        <v/>
      </c>
      <c r="N77" s="14">
        <f>IF($B77="","",ROUND($B77*1440,0))</f>
        <v/>
      </c>
      <c r="O77" s="14">
        <f>IF($C77="","",ROUND($C77*1440,0))</f>
        <v/>
      </c>
      <c r="P77" s="14">
        <f>IF(OR($A77="",$D77="",$N77=""),"",INT($A77)&amp;"|"&amp;$D77&amp;"|"&amp;INT($N77/60))</f>
        <v/>
      </c>
    </row>
    <row r="78">
      <c r="A78" s="8" t="n"/>
      <c r="B78" s="9" t="n"/>
      <c r="C78" s="9" t="n"/>
      <c r="D78" s="10" t="n"/>
      <c r="E78" s="10" t="n"/>
      <c r="F78" s="10" t="n"/>
      <c r="G78" s="11" t="n"/>
      <c r="H78" s="11" t="n"/>
      <c r="I78" s="12">
        <f>IF($G78="","",$G78-$H78)</f>
        <v/>
      </c>
      <c r="J78" s="13">
        <f>IF($G78="","",IF($H78&gt;=$G78,"Pagada",IF($H78&gt;0,"Con abono","Pendiente")))</f>
        <v/>
      </c>
      <c r="K78" s="10" t="n"/>
      <c r="L78" s="13">
        <f>IF(OR($B78="",$C78=""),"",ROUND(($C78-$B78)*24,2))</f>
        <v/>
      </c>
      <c r="M78" s="13">
        <f>IF(OR($A78="",$D78="",$N78="",$O78=""),"",IF(COUNTIFS($A$5:$A$504,$A78,$D$5:$D$504,$D78,$N$5:$N$504,"&lt;"&amp;$O78,$O$5:$O$504,"&gt;"&amp;$N78)&gt;1,"CRUCE",""))</f>
        <v/>
      </c>
      <c r="N78" s="14">
        <f>IF($B78="","",ROUND($B78*1440,0))</f>
        <v/>
      </c>
      <c r="O78" s="14">
        <f>IF($C78="","",ROUND($C78*1440,0))</f>
        <v/>
      </c>
      <c r="P78" s="14">
        <f>IF(OR($A78="",$D78="",$N78=""),"",INT($A78)&amp;"|"&amp;$D78&amp;"|"&amp;INT($N78/60))</f>
        <v/>
      </c>
    </row>
    <row r="79">
      <c r="A79" s="8" t="n"/>
      <c r="B79" s="9" t="n"/>
      <c r="C79" s="9" t="n"/>
      <c r="D79" s="10" t="n"/>
      <c r="E79" s="10" t="n"/>
      <c r="F79" s="10" t="n"/>
      <c r="G79" s="11" t="n"/>
      <c r="H79" s="11" t="n"/>
      <c r="I79" s="12">
        <f>IF($G79="","",$G79-$H79)</f>
        <v/>
      </c>
      <c r="J79" s="13">
        <f>IF($G79="","",IF($H79&gt;=$G79,"Pagada",IF($H79&gt;0,"Con abono","Pendiente")))</f>
        <v/>
      </c>
      <c r="K79" s="10" t="n"/>
      <c r="L79" s="13">
        <f>IF(OR($B79="",$C79=""),"",ROUND(($C79-$B79)*24,2))</f>
        <v/>
      </c>
      <c r="M79" s="13">
        <f>IF(OR($A79="",$D79="",$N79="",$O79=""),"",IF(COUNTIFS($A$5:$A$504,$A79,$D$5:$D$504,$D79,$N$5:$N$504,"&lt;"&amp;$O79,$O$5:$O$504,"&gt;"&amp;$N79)&gt;1,"CRUCE",""))</f>
        <v/>
      </c>
      <c r="N79" s="14">
        <f>IF($B79="","",ROUND($B79*1440,0))</f>
        <v/>
      </c>
      <c r="O79" s="14">
        <f>IF($C79="","",ROUND($C79*1440,0))</f>
        <v/>
      </c>
      <c r="P79" s="14">
        <f>IF(OR($A79="",$D79="",$N79=""),"",INT($A79)&amp;"|"&amp;$D79&amp;"|"&amp;INT($N79/60))</f>
        <v/>
      </c>
    </row>
    <row r="80">
      <c r="A80" s="8" t="n"/>
      <c r="B80" s="9" t="n"/>
      <c r="C80" s="9" t="n"/>
      <c r="D80" s="10" t="n"/>
      <c r="E80" s="10" t="n"/>
      <c r="F80" s="10" t="n"/>
      <c r="G80" s="11" t="n"/>
      <c r="H80" s="11" t="n"/>
      <c r="I80" s="12">
        <f>IF($G80="","",$G80-$H80)</f>
        <v/>
      </c>
      <c r="J80" s="13">
        <f>IF($G80="","",IF($H80&gt;=$G80,"Pagada",IF($H80&gt;0,"Con abono","Pendiente")))</f>
        <v/>
      </c>
      <c r="K80" s="10" t="n"/>
      <c r="L80" s="13">
        <f>IF(OR($B80="",$C80=""),"",ROUND(($C80-$B80)*24,2))</f>
        <v/>
      </c>
      <c r="M80" s="13">
        <f>IF(OR($A80="",$D80="",$N80="",$O80=""),"",IF(COUNTIFS($A$5:$A$504,$A80,$D$5:$D$504,$D80,$N$5:$N$504,"&lt;"&amp;$O80,$O$5:$O$504,"&gt;"&amp;$N80)&gt;1,"CRUCE",""))</f>
        <v/>
      </c>
      <c r="N80" s="14">
        <f>IF($B80="","",ROUND($B80*1440,0))</f>
        <v/>
      </c>
      <c r="O80" s="14">
        <f>IF($C80="","",ROUND($C80*1440,0))</f>
        <v/>
      </c>
      <c r="P80" s="14">
        <f>IF(OR($A80="",$D80="",$N80=""),"",INT($A80)&amp;"|"&amp;$D80&amp;"|"&amp;INT($N80/60))</f>
        <v/>
      </c>
    </row>
    <row r="81">
      <c r="A81" s="8" t="n"/>
      <c r="B81" s="9" t="n"/>
      <c r="C81" s="9" t="n"/>
      <c r="D81" s="10" t="n"/>
      <c r="E81" s="10" t="n"/>
      <c r="F81" s="10" t="n"/>
      <c r="G81" s="11" t="n"/>
      <c r="H81" s="11" t="n"/>
      <c r="I81" s="12">
        <f>IF($G81="","",$G81-$H81)</f>
        <v/>
      </c>
      <c r="J81" s="13">
        <f>IF($G81="","",IF($H81&gt;=$G81,"Pagada",IF($H81&gt;0,"Con abono","Pendiente")))</f>
        <v/>
      </c>
      <c r="K81" s="10" t="n"/>
      <c r="L81" s="13">
        <f>IF(OR($B81="",$C81=""),"",ROUND(($C81-$B81)*24,2))</f>
        <v/>
      </c>
      <c r="M81" s="13">
        <f>IF(OR($A81="",$D81="",$N81="",$O81=""),"",IF(COUNTIFS($A$5:$A$504,$A81,$D$5:$D$504,$D81,$N$5:$N$504,"&lt;"&amp;$O81,$O$5:$O$504,"&gt;"&amp;$N81)&gt;1,"CRUCE",""))</f>
        <v/>
      </c>
      <c r="N81" s="14">
        <f>IF($B81="","",ROUND($B81*1440,0))</f>
        <v/>
      </c>
      <c r="O81" s="14">
        <f>IF($C81="","",ROUND($C81*1440,0))</f>
        <v/>
      </c>
      <c r="P81" s="14">
        <f>IF(OR($A81="",$D81="",$N81=""),"",INT($A81)&amp;"|"&amp;$D81&amp;"|"&amp;INT($N81/60))</f>
        <v/>
      </c>
    </row>
    <row r="82">
      <c r="A82" s="8" t="n"/>
      <c r="B82" s="9" t="n"/>
      <c r="C82" s="9" t="n"/>
      <c r="D82" s="10" t="n"/>
      <c r="E82" s="10" t="n"/>
      <c r="F82" s="10" t="n"/>
      <c r="G82" s="11" t="n"/>
      <c r="H82" s="11" t="n"/>
      <c r="I82" s="12">
        <f>IF($G82="","",$G82-$H82)</f>
        <v/>
      </c>
      <c r="J82" s="13">
        <f>IF($G82="","",IF($H82&gt;=$G82,"Pagada",IF($H82&gt;0,"Con abono","Pendiente")))</f>
        <v/>
      </c>
      <c r="K82" s="10" t="n"/>
      <c r="L82" s="13">
        <f>IF(OR($B82="",$C82=""),"",ROUND(($C82-$B82)*24,2))</f>
        <v/>
      </c>
      <c r="M82" s="13">
        <f>IF(OR($A82="",$D82="",$N82="",$O82=""),"",IF(COUNTIFS($A$5:$A$504,$A82,$D$5:$D$504,$D82,$N$5:$N$504,"&lt;"&amp;$O82,$O$5:$O$504,"&gt;"&amp;$N82)&gt;1,"CRUCE",""))</f>
        <v/>
      </c>
      <c r="N82" s="14">
        <f>IF($B82="","",ROUND($B82*1440,0))</f>
        <v/>
      </c>
      <c r="O82" s="14">
        <f>IF($C82="","",ROUND($C82*1440,0))</f>
        <v/>
      </c>
      <c r="P82" s="14">
        <f>IF(OR($A82="",$D82="",$N82=""),"",INT($A82)&amp;"|"&amp;$D82&amp;"|"&amp;INT($N82/60))</f>
        <v/>
      </c>
    </row>
    <row r="83">
      <c r="A83" s="8" t="n"/>
      <c r="B83" s="9" t="n"/>
      <c r="C83" s="9" t="n"/>
      <c r="D83" s="10" t="n"/>
      <c r="E83" s="10" t="n"/>
      <c r="F83" s="10" t="n"/>
      <c r="G83" s="11" t="n"/>
      <c r="H83" s="11" t="n"/>
      <c r="I83" s="12">
        <f>IF($G83="","",$G83-$H83)</f>
        <v/>
      </c>
      <c r="J83" s="13">
        <f>IF($G83="","",IF($H83&gt;=$G83,"Pagada",IF($H83&gt;0,"Con abono","Pendiente")))</f>
        <v/>
      </c>
      <c r="K83" s="10" t="n"/>
      <c r="L83" s="13">
        <f>IF(OR($B83="",$C83=""),"",ROUND(($C83-$B83)*24,2))</f>
        <v/>
      </c>
      <c r="M83" s="13">
        <f>IF(OR($A83="",$D83="",$N83="",$O83=""),"",IF(COUNTIFS($A$5:$A$504,$A83,$D$5:$D$504,$D83,$N$5:$N$504,"&lt;"&amp;$O83,$O$5:$O$504,"&gt;"&amp;$N83)&gt;1,"CRUCE",""))</f>
        <v/>
      </c>
      <c r="N83" s="14">
        <f>IF($B83="","",ROUND($B83*1440,0))</f>
        <v/>
      </c>
      <c r="O83" s="14">
        <f>IF($C83="","",ROUND($C83*1440,0))</f>
        <v/>
      </c>
      <c r="P83" s="14">
        <f>IF(OR($A83="",$D83="",$N83=""),"",INT($A83)&amp;"|"&amp;$D83&amp;"|"&amp;INT($N83/60))</f>
        <v/>
      </c>
    </row>
    <row r="84">
      <c r="A84" s="8" t="n"/>
      <c r="B84" s="9" t="n"/>
      <c r="C84" s="9" t="n"/>
      <c r="D84" s="10" t="n"/>
      <c r="E84" s="10" t="n"/>
      <c r="F84" s="10" t="n"/>
      <c r="G84" s="11" t="n"/>
      <c r="H84" s="11" t="n"/>
      <c r="I84" s="12">
        <f>IF($G84="","",$G84-$H84)</f>
        <v/>
      </c>
      <c r="J84" s="13">
        <f>IF($G84="","",IF($H84&gt;=$G84,"Pagada",IF($H84&gt;0,"Con abono","Pendiente")))</f>
        <v/>
      </c>
      <c r="K84" s="10" t="n"/>
      <c r="L84" s="13">
        <f>IF(OR($B84="",$C84=""),"",ROUND(($C84-$B84)*24,2))</f>
        <v/>
      </c>
      <c r="M84" s="13">
        <f>IF(OR($A84="",$D84="",$N84="",$O84=""),"",IF(COUNTIFS($A$5:$A$504,$A84,$D$5:$D$504,$D84,$N$5:$N$504,"&lt;"&amp;$O84,$O$5:$O$504,"&gt;"&amp;$N84)&gt;1,"CRUCE",""))</f>
        <v/>
      </c>
      <c r="N84" s="14">
        <f>IF($B84="","",ROUND($B84*1440,0))</f>
        <v/>
      </c>
      <c r="O84" s="14">
        <f>IF($C84="","",ROUND($C84*1440,0))</f>
        <v/>
      </c>
      <c r="P84" s="14">
        <f>IF(OR($A84="",$D84="",$N84=""),"",INT($A84)&amp;"|"&amp;$D84&amp;"|"&amp;INT($N84/60))</f>
        <v/>
      </c>
    </row>
    <row r="85">
      <c r="A85" s="8" t="n"/>
      <c r="B85" s="9" t="n"/>
      <c r="C85" s="9" t="n"/>
      <c r="D85" s="10" t="n"/>
      <c r="E85" s="10" t="n"/>
      <c r="F85" s="10" t="n"/>
      <c r="G85" s="11" t="n"/>
      <c r="H85" s="11" t="n"/>
      <c r="I85" s="12">
        <f>IF($G85="","",$G85-$H85)</f>
        <v/>
      </c>
      <c r="J85" s="13">
        <f>IF($G85="","",IF($H85&gt;=$G85,"Pagada",IF($H85&gt;0,"Con abono","Pendiente")))</f>
        <v/>
      </c>
      <c r="K85" s="10" t="n"/>
      <c r="L85" s="13">
        <f>IF(OR($B85="",$C85=""),"",ROUND(($C85-$B85)*24,2))</f>
        <v/>
      </c>
      <c r="M85" s="13">
        <f>IF(OR($A85="",$D85="",$N85="",$O85=""),"",IF(COUNTIFS($A$5:$A$504,$A85,$D$5:$D$504,$D85,$N$5:$N$504,"&lt;"&amp;$O85,$O$5:$O$504,"&gt;"&amp;$N85)&gt;1,"CRUCE",""))</f>
        <v/>
      </c>
      <c r="N85" s="14">
        <f>IF($B85="","",ROUND($B85*1440,0))</f>
        <v/>
      </c>
      <c r="O85" s="14">
        <f>IF($C85="","",ROUND($C85*1440,0))</f>
        <v/>
      </c>
      <c r="P85" s="14">
        <f>IF(OR($A85="",$D85="",$N85=""),"",INT($A85)&amp;"|"&amp;$D85&amp;"|"&amp;INT($N85/60))</f>
        <v/>
      </c>
    </row>
    <row r="86">
      <c r="A86" s="8" t="n"/>
      <c r="B86" s="9" t="n"/>
      <c r="C86" s="9" t="n"/>
      <c r="D86" s="10" t="n"/>
      <c r="E86" s="10" t="n"/>
      <c r="F86" s="10" t="n"/>
      <c r="G86" s="11" t="n"/>
      <c r="H86" s="11" t="n"/>
      <c r="I86" s="12">
        <f>IF($G86="","",$G86-$H86)</f>
        <v/>
      </c>
      <c r="J86" s="13">
        <f>IF($G86="","",IF($H86&gt;=$G86,"Pagada",IF($H86&gt;0,"Con abono","Pendiente")))</f>
        <v/>
      </c>
      <c r="K86" s="10" t="n"/>
      <c r="L86" s="13">
        <f>IF(OR($B86="",$C86=""),"",ROUND(($C86-$B86)*24,2))</f>
        <v/>
      </c>
      <c r="M86" s="13">
        <f>IF(OR($A86="",$D86="",$N86="",$O86=""),"",IF(COUNTIFS($A$5:$A$504,$A86,$D$5:$D$504,$D86,$N$5:$N$504,"&lt;"&amp;$O86,$O$5:$O$504,"&gt;"&amp;$N86)&gt;1,"CRUCE",""))</f>
        <v/>
      </c>
      <c r="N86" s="14">
        <f>IF($B86="","",ROUND($B86*1440,0))</f>
        <v/>
      </c>
      <c r="O86" s="14">
        <f>IF($C86="","",ROUND($C86*1440,0))</f>
        <v/>
      </c>
      <c r="P86" s="14">
        <f>IF(OR($A86="",$D86="",$N86=""),"",INT($A86)&amp;"|"&amp;$D86&amp;"|"&amp;INT($N86/60))</f>
        <v/>
      </c>
    </row>
    <row r="87">
      <c r="A87" s="8" t="n"/>
      <c r="B87" s="9" t="n"/>
      <c r="C87" s="9" t="n"/>
      <c r="D87" s="10" t="n"/>
      <c r="E87" s="10" t="n"/>
      <c r="F87" s="10" t="n"/>
      <c r="G87" s="11" t="n"/>
      <c r="H87" s="11" t="n"/>
      <c r="I87" s="12">
        <f>IF($G87="","",$G87-$H87)</f>
        <v/>
      </c>
      <c r="J87" s="13">
        <f>IF($G87="","",IF($H87&gt;=$G87,"Pagada",IF($H87&gt;0,"Con abono","Pendiente")))</f>
        <v/>
      </c>
      <c r="K87" s="10" t="n"/>
      <c r="L87" s="13">
        <f>IF(OR($B87="",$C87=""),"",ROUND(($C87-$B87)*24,2))</f>
        <v/>
      </c>
      <c r="M87" s="13">
        <f>IF(OR($A87="",$D87="",$N87="",$O87=""),"",IF(COUNTIFS($A$5:$A$504,$A87,$D$5:$D$504,$D87,$N$5:$N$504,"&lt;"&amp;$O87,$O$5:$O$504,"&gt;"&amp;$N87)&gt;1,"CRUCE",""))</f>
        <v/>
      </c>
      <c r="N87" s="14">
        <f>IF($B87="","",ROUND($B87*1440,0))</f>
        <v/>
      </c>
      <c r="O87" s="14">
        <f>IF($C87="","",ROUND($C87*1440,0))</f>
        <v/>
      </c>
      <c r="P87" s="14">
        <f>IF(OR($A87="",$D87="",$N87=""),"",INT($A87)&amp;"|"&amp;$D87&amp;"|"&amp;INT($N87/60))</f>
        <v/>
      </c>
    </row>
    <row r="88">
      <c r="A88" s="8" t="n"/>
      <c r="B88" s="9" t="n"/>
      <c r="C88" s="9" t="n"/>
      <c r="D88" s="10" t="n"/>
      <c r="E88" s="10" t="n"/>
      <c r="F88" s="10" t="n"/>
      <c r="G88" s="11" t="n"/>
      <c r="H88" s="11" t="n"/>
      <c r="I88" s="12">
        <f>IF($G88="","",$G88-$H88)</f>
        <v/>
      </c>
      <c r="J88" s="13">
        <f>IF($G88="","",IF($H88&gt;=$G88,"Pagada",IF($H88&gt;0,"Con abono","Pendiente")))</f>
        <v/>
      </c>
      <c r="K88" s="10" t="n"/>
      <c r="L88" s="13">
        <f>IF(OR($B88="",$C88=""),"",ROUND(($C88-$B88)*24,2))</f>
        <v/>
      </c>
      <c r="M88" s="13">
        <f>IF(OR($A88="",$D88="",$N88="",$O88=""),"",IF(COUNTIFS($A$5:$A$504,$A88,$D$5:$D$504,$D88,$N$5:$N$504,"&lt;"&amp;$O88,$O$5:$O$504,"&gt;"&amp;$N88)&gt;1,"CRUCE",""))</f>
        <v/>
      </c>
      <c r="N88" s="14">
        <f>IF($B88="","",ROUND($B88*1440,0))</f>
        <v/>
      </c>
      <c r="O88" s="14">
        <f>IF($C88="","",ROUND($C88*1440,0))</f>
        <v/>
      </c>
      <c r="P88" s="14">
        <f>IF(OR($A88="",$D88="",$N88=""),"",INT($A88)&amp;"|"&amp;$D88&amp;"|"&amp;INT($N88/60))</f>
        <v/>
      </c>
    </row>
    <row r="89">
      <c r="A89" s="8" t="n"/>
      <c r="B89" s="9" t="n"/>
      <c r="C89" s="9" t="n"/>
      <c r="D89" s="10" t="n"/>
      <c r="E89" s="10" t="n"/>
      <c r="F89" s="10" t="n"/>
      <c r="G89" s="11" t="n"/>
      <c r="H89" s="11" t="n"/>
      <c r="I89" s="12">
        <f>IF($G89="","",$G89-$H89)</f>
        <v/>
      </c>
      <c r="J89" s="13">
        <f>IF($G89="","",IF($H89&gt;=$G89,"Pagada",IF($H89&gt;0,"Con abono","Pendiente")))</f>
        <v/>
      </c>
      <c r="K89" s="10" t="n"/>
      <c r="L89" s="13">
        <f>IF(OR($B89="",$C89=""),"",ROUND(($C89-$B89)*24,2))</f>
        <v/>
      </c>
      <c r="M89" s="13">
        <f>IF(OR($A89="",$D89="",$N89="",$O89=""),"",IF(COUNTIFS($A$5:$A$504,$A89,$D$5:$D$504,$D89,$N$5:$N$504,"&lt;"&amp;$O89,$O$5:$O$504,"&gt;"&amp;$N89)&gt;1,"CRUCE",""))</f>
        <v/>
      </c>
      <c r="N89" s="14">
        <f>IF($B89="","",ROUND($B89*1440,0))</f>
        <v/>
      </c>
      <c r="O89" s="14">
        <f>IF($C89="","",ROUND($C89*1440,0))</f>
        <v/>
      </c>
      <c r="P89" s="14">
        <f>IF(OR($A89="",$D89="",$N89=""),"",INT($A89)&amp;"|"&amp;$D89&amp;"|"&amp;INT($N89/60))</f>
        <v/>
      </c>
    </row>
    <row r="90">
      <c r="A90" s="8" t="n"/>
      <c r="B90" s="9" t="n"/>
      <c r="C90" s="9" t="n"/>
      <c r="D90" s="10" t="n"/>
      <c r="E90" s="10" t="n"/>
      <c r="F90" s="10" t="n"/>
      <c r="G90" s="11" t="n"/>
      <c r="H90" s="11" t="n"/>
      <c r="I90" s="12">
        <f>IF($G90="","",$G90-$H90)</f>
        <v/>
      </c>
      <c r="J90" s="13">
        <f>IF($G90="","",IF($H90&gt;=$G90,"Pagada",IF($H90&gt;0,"Con abono","Pendiente")))</f>
        <v/>
      </c>
      <c r="K90" s="10" t="n"/>
      <c r="L90" s="13">
        <f>IF(OR($B90="",$C90=""),"",ROUND(($C90-$B90)*24,2))</f>
        <v/>
      </c>
      <c r="M90" s="13">
        <f>IF(OR($A90="",$D90="",$N90="",$O90=""),"",IF(COUNTIFS($A$5:$A$504,$A90,$D$5:$D$504,$D90,$N$5:$N$504,"&lt;"&amp;$O90,$O$5:$O$504,"&gt;"&amp;$N90)&gt;1,"CRUCE",""))</f>
        <v/>
      </c>
      <c r="N90" s="14">
        <f>IF($B90="","",ROUND($B90*1440,0))</f>
        <v/>
      </c>
      <c r="O90" s="14">
        <f>IF($C90="","",ROUND($C90*1440,0))</f>
        <v/>
      </c>
      <c r="P90" s="14">
        <f>IF(OR($A90="",$D90="",$N90=""),"",INT($A90)&amp;"|"&amp;$D90&amp;"|"&amp;INT($N90/60))</f>
        <v/>
      </c>
    </row>
    <row r="91">
      <c r="A91" s="8" t="n"/>
      <c r="B91" s="9" t="n"/>
      <c r="C91" s="9" t="n"/>
      <c r="D91" s="10" t="n"/>
      <c r="E91" s="10" t="n"/>
      <c r="F91" s="10" t="n"/>
      <c r="G91" s="11" t="n"/>
      <c r="H91" s="11" t="n"/>
      <c r="I91" s="12">
        <f>IF($G91="","",$G91-$H91)</f>
        <v/>
      </c>
      <c r="J91" s="13">
        <f>IF($G91="","",IF($H91&gt;=$G91,"Pagada",IF($H91&gt;0,"Con abono","Pendiente")))</f>
        <v/>
      </c>
      <c r="K91" s="10" t="n"/>
      <c r="L91" s="13">
        <f>IF(OR($B91="",$C91=""),"",ROUND(($C91-$B91)*24,2))</f>
        <v/>
      </c>
      <c r="M91" s="13">
        <f>IF(OR($A91="",$D91="",$N91="",$O91=""),"",IF(COUNTIFS($A$5:$A$504,$A91,$D$5:$D$504,$D91,$N$5:$N$504,"&lt;"&amp;$O91,$O$5:$O$504,"&gt;"&amp;$N91)&gt;1,"CRUCE",""))</f>
        <v/>
      </c>
      <c r="N91" s="14">
        <f>IF($B91="","",ROUND($B91*1440,0))</f>
        <v/>
      </c>
      <c r="O91" s="14">
        <f>IF($C91="","",ROUND($C91*1440,0))</f>
        <v/>
      </c>
      <c r="P91" s="14">
        <f>IF(OR($A91="",$D91="",$N91=""),"",INT($A91)&amp;"|"&amp;$D91&amp;"|"&amp;INT($N91/60))</f>
        <v/>
      </c>
    </row>
    <row r="92">
      <c r="A92" s="8" t="n"/>
      <c r="B92" s="9" t="n"/>
      <c r="C92" s="9" t="n"/>
      <c r="D92" s="10" t="n"/>
      <c r="E92" s="10" t="n"/>
      <c r="F92" s="10" t="n"/>
      <c r="G92" s="11" t="n"/>
      <c r="H92" s="11" t="n"/>
      <c r="I92" s="12">
        <f>IF($G92="","",$G92-$H92)</f>
        <v/>
      </c>
      <c r="J92" s="13">
        <f>IF($G92="","",IF($H92&gt;=$G92,"Pagada",IF($H92&gt;0,"Con abono","Pendiente")))</f>
        <v/>
      </c>
      <c r="K92" s="10" t="n"/>
      <c r="L92" s="13">
        <f>IF(OR($B92="",$C92=""),"",ROUND(($C92-$B92)*24,2))</f>
        <v/>
      </c>
      <c r="M92" s="13">
        <f>IF(OR($A92="",$D92="",$N92="",$O92=""),"",IF(COUNTIFS($A$5:$A$504,$A92,$D$5:$D$504,$D92,$N$5:$N$504,"&lt;"&amp;$O92,$O$5:$O$504,"&gt;"&amp;$N92)&gt;1,"CRUCE",""))</f>
        <v/>
      </c>
      <c r="N92" s="14">
        <f>IF($B92="","",ROUND($B92*1440,0))</f>
        <v/>
      </c>
      <c r="O92" s="14">
        <f>IF($C92="","",ROUND($C92*1440,0))</f>
        <v/>
      </c>
      <c r="P92" s="14">
        <f>IF(OR($A92="",$D92="",$N92=""),"",INT($A92)&amp;"|"&amp;$D92&amp;"|"&amp;INT($N92/60))</f>
        <v/>
      </c>
    </row>
    <row r="93">
      <c r="A93" s="8" t="n"/>
      <c r="B93" s="9" t="n"/>
      <c r="C93" s="9" t="n"/>
      <c r="D93" s="10" t="n"/>
      <c r="E93" s="10" t="n"/>
      <c r="F93" s="10" t="n"/>
      <c r="G93" s="11" t="n"/>
      <c r="H93" s="11" t="n"/>
      <c r="I93" s="12">
        <f>IF($G93="","",$G93-$H93)</f>
        <v/>
      </c>
      <c r="J93" s="13">
        <f>IF($G93="","",IF($H93&gt;=$G93,"Pagada",IF($H93&gt;0,"Con abono","Pendiente")))</f>
        <v/>
      </c>
      <c r="K93" s="10" t="n"/>
      <c r="L93" s="13">
        <f>IF(OR($B93="",$C93=""),"",ROUND(($C93-$B93)*24,2))</f>
        <v/>
      </c>
      <c r="M93" s="13">
        <f>IF(OR($A93="",$D93="",$N93="",$O93=""),"",IF(COUNTIFS($A$5:$A$504,$A93,$D$5:$D$504,$D93,$N$5:$N$504,"&lt;"&amp;$O93,$O$5:$O$504,"&gt;"&amp;$N93)&gt;1,"CRUCE",""))</f>
        <v/>
      </c>
      <c r="N93" s="14">
        <f>IF($B93="","",ROUND($B93*1440,0))</f>
        <v/>
      </c>
      <c r="O93" s="14">
        <f>IF($C93="","",ROUND($C93*1440,0))</f>
        <v/>
      </c>
      <c r="P93" s="14">
        <f>IF(OR($A93="",$D93="",$N93=""),"",INT($A93)&amp;"|"&amp;$D93&amp;"|"&amp;INT($N93/60))</f>
        <v/>
      </c>
    </row>
    <row r="94">
      <c r="A94" s="8" t="n"/>
      <c r="B94" s="9" t="n"/>
      <c r="C94" s="9" t="n"/>
      <c r="D94" s="10" t="n"/>
      <c r="E94" s="10" t="n"/>
      <c r="F94" s="10" t="n"/>
      <c r="G94" s="11" t="n"/>
      <c r="H94" s="11" t="n"/>
      <c r="I94" s="12">
        <f>IF($G94="","",$G94-$H94)</f>
        <v/>
      </c>
      <c r="J94" s="13">
        <f>IF($G94="","",IF($H94&gt;=$G94,"Pagada",IF($H94&gt;0,"Con abono","Pendiente")))</f>
        <v/>
      </c>
      <c r="K94" s="10" t="n"/>
      <c r="L94" s="13">
        <f>IF(OR($B94="",$C94=""),"",ROUND(($C94-$B94)*24,2))</f>
        <v/>
      </c>
      <c r="M94" s="13">
        <f>IF(OR($A94="",$D94="",$N94="",$O94=""),"",IF(COUNTIFS($A$5:$A$504,$A94,$D$5:$D$504,$D94,$N$5:$N$504,"&lt;"&amp;$O94,$O$5:$O$504,"&gt;"&amp;$N94)&gt;1,"CRUCE",""))</f>
        <v/>
      </c>
      <c r="N94" s="14">
        <f>IF($B94="","",ROUND($B94*1440,0))</f>
        <v/>
      </c>
      <c r="O94" s="14">
        <f>IF($C94="","",ROUND($C94*1440,0))</f>
        <v/>
      </c>
      <c r="P94" s="14">
        <f>IF(OR($A94="",$D94="",$N94=""),"",INT($A94)&amp;"|"&amp;$D94&amp;"|"&amp;INT($N94/60))</f>
        <v/>
      </c>
    </row>
    <row r="95">
      <c r="A95" s="8" t="n"/>
      <c r="B95" s="9" t="n"/>
      <c r="C95" s="9" t="n"/>
      <c r="D95" s="10" t="n"/>
      <c r="E95" s="10" t="n"/>
      <c r="F95" s="10" t="n"/>
      <c r="G95" s="11" t="n"/>
      <c r="H95" s="11" t="n"/>
      <c r="I95" s="12">
        <f>IF($G95="","",$G95-$H95)</f>
        <v/>
      </c>
      <c r="J95" s="13">
        <f>IF($G95="","",IF($H95&gt;=$G95,"Pagada",IF($H95&gt;0,"Con abono","Pendiente")))</f>
        <v/>
      </c>
      <c r="K95" s="10" t="n"/>
      <c r="L95" s="13">
        <f>IF(OR($B95="",$C95=""),"",ROUND(($C95-$B95)*24,2))</f>
        <v/>
      </c>
      <c r="M95" s="13">
        <f>IF(OR($A95="",$D95="",$N95="",$O95=""),"",IF(COUNTIFS($A$5:$A$504,$A95,$D$5:$D$504,$D95,$N$5:$N$504,"&lt;"&amp;$O95,$O$5:$O$504,"&gt;"&amp;$N95)&gt;1,"CRUCE",""))</f>
        <v/>
      </c>
      <c r="N95" s="14">
        <f>IF($B95="","",ROUND($B95*1440,0))</f>
        <v/>
      </c>
      <c r="O95" s="14">
        <f>IF($C95="","",ROUND($C95*1440,0))</f>
        <v/>
      </c>
      <c r="P95" s="14">
        <f>IF(OR($A95="",$D95="",$N95=""),"",INT($A95)&amp;"|"&amp;$D95&amp;"|"&amp;INT($N95/60))</f>
        <v/>
      </c>
    </row>
    <row r="96">
      <c r="A96" s="8" t="n"/>
      <c r="B96" s="9" t="n"/>
      <c r="C96" s="9" t="n"/>
      <c r="D96" s="10" t="n"/>
      <c r="E96" s="10" t="n"/>
      <c r="F96" s="10" t="n"/>
      <c r="G96" s="11" t="n"/>
      <c r="H96" s="11" t="n"/>
      <c r="I96" s="12">
        <f>IF($G96="","",$G96-$H96)</f>
        <v/>
      </c>
      <c r="J96" s="13">
        <f>IF($G96="","",IF($H96&gt;=$G96,"Pagada",IF($H96&gt;0,"Con abono","Pendiente")))</f>
        <v/>
      </c>
      <c r="K96" s="10" t="n"/>
      <c r="L96" s="13">
        <f>IF(OR($B96="",$C96=""),"",ROUND(($C96-$B96)*24,2))</f>
        <v/>
      </c>
      <c r="M96" s="13">
        <f>IF(OR($A96="",$D96="",$N96="",$O96=""),"",IF(COUNTIFS($A$5:$A$504,$A96,$D$5:$D$504,$D96,$N$5:$N$504,"&lt;"&amp;$O96,$O$5:$O$504,"&gt;"&amp;$N96)&gt;1,"CRUCE",""))</f>
        <v/>
      </c>
      <c r="N96" s="14">
        <f>IF($B96="","",ROUND($B96*1440,0))</f>
        <v/>
      </c>
      <c r="O96" s="14">
        <f>IF($C96="","",ROUND($C96*1440,0))</f>
        <v/>
      </c>
      <c r="P96" s="14">
        <f>IF(OR($A96="",$D96="",$N96=""),"",INT($A96)&amp;"|"&amp;$D96&amp;"|"&amp;INT($N96/60))</f>
        <v/>
      </c>
    </row>
    <row r="97">
      <c r="A97" s="8" t="n"/>
      <c r="B97" s="9" t="n"/>
      <c r="C97" s="9" t="n"/>
      <c r="D97" s="10" t="n"/>
      <c r="E97" s="10" t="n"/>
      <c r="F97" s="10" t="n"/>
      <c r="G97" s="11" t="n"/>
      <c r="H97" s="11" t="n"/>
      <c r="I97" s="12">
        <f>IF($G97="","",$G97-$H97)</f>
        <v/>
      </c>
      <c r="J97" s="13">
        <f>IF($G97="","",IF($H97&gt;=$G97,"Pagada",IF($H97&gt;0,"Con abono","Pendiente")))</f>
        <v/>
      </c>
      <c r="K97" s="10" t="n"/>
      <c r="L97" s="13">
        <f>IF(OR($B97="",$C97=""),"",ROUND(($C97-$B97)*24,2))</f>
        <v/>
      </c>
      <c r="M97" s="13">
        <f>IF(OR($A97="",$D97="",$N97="",$O97=""),"",IF(COUNTIFS($A$5:$A$504,$A97,$D$5:$D$504,$D97,$N$5:$N$504,"&lt;"&amp;$O97,$O$5:$O$504,"&gt;"&amp;$N97)&gt;1,"CRUCE",""))</f>
        <v/>
      </c>
      <c r="N97" s="14">
        <f>IF($B97="","",ROUND($B97*1440,0))</f>
        <v/>
      </c>
      <c r="O97" s="14">
        <f>IF($C97="","",ROUND($C97*1440,0))</f>
        <v/>
      </c>
      <c r="P97" s="14">
        <f>IF(OR($A97="",$D97="",$N97=""),"",INT($A97)&amp;"|"&amp;$D97&amp;"|"&amp;INT($N97/60))</f>
        <v/>
      </c>
    </row>
    <row r="98">
      <c r="A98" s="8" t="n"/>
      <c r="B98" s="9" t="n"/>
      <c r="C98" s="9" t="n"/>
      <c r="D98" s="10" t="n"/>
      <c r="E98" s="10" t="n"/>
      <c r="F98" s="10" t="n"/>
      <c r="G98" s="11" t="n"/>
      <c r="H98" s="11" t="n"/>
      <c r="I98" s="12">
        <f>IF($G98="","",$G98-$H98)</f>
        <v/>
      </c>
      <c r="J98" s="13">
        <f>IF($G98="","",IF($H98&gt;=$G98,"Pagada",IF($H98&gt;0,"Con abono","Pendiente")))</f>
        <v/>
      </c>
      <c r="K98" s="10" t="n"/>
      <c r="L98" s="13">
        <f>IF(OR($B98="",$C98=""),"",ROUND(($C98-$B98)*24,2))</f>
        <v/>
      </c>
      <c r="M98" s="13">
        <f>IF(OR($A98="",$D98="",$N98="",$O98=""),"",IF(COUNTIFS($A$5:$A$504,$A98,$D$5:$D$504,$D98,$N$5:$N$504,"&lt;"&amp;$O98,$O$5:$O$504,"&gt;"&amp;$N98)&gt;1,"CRUCE",""))</f>
        <v/>
      </c>
      <c r="N98" s="14">
        <f>IF($B98="","",ROUND($B98*1440,0))</f>
        <v/>
      </c>
      <c r="O98" s="14">
        <f>IF($C98="","",ROUND($C98*1440,0))</f>
        <v/>
      </c>
      <c r="P98" s="14">
        <f>IF(OR($A98="",$D98="",$N98=""),"",INT($A98)&amp;"|"&amp;$D98&amp;"|"&amp;INT($N98/60))</f>
        <v/>
      </c>
    </row>
    <row r="99">
      <c r="A99" s="8" t="n"/>
      <c r="B99" s="9" t="n"/>
      <c r="C99" s="9" t="n"/>
      <c r="D99" s="10" t="n"/>
      <c r="E99" s="10" t="n"/>
      <c r="F99" s="10" t="n"/>
      <c r="G99" s="11" t="n"/>
      <c r="H99" s="11" t="n"/>
      <c r="I99" s="12">
        <f>IF($G99="","",$G99-$H99)</f>
        <v/>
      </c>
      <c r="J99" s="13">
        <f>IF($G99="","",IF($H99&gt;=$G99,"Pagada",IF($H99&gt;0,"Con abono","Pendiente")))</f>
        <v/>
      </c>
      <c r="K99" s="10" t="n"/>
      <c r="L99" s="13">
        <f>IF(OR($B99="",$C99=""),"",ROUND(($C99-$B99)*24,2))</f>
        <v/>
      </c>
      <c r="M99" s="13">
        <f>IF(OR($A99="",$D99="",$N99="",$O99=""),"",IF(COUNTIFS($A$5:$A$504,$A99,$D$5:$D$504,$D99,$N$5:$N$504,"&lt;"&amp;$O99,$O$5:$O$504,"&gt;"&amp;$N99)&gt;1,"CRUCE",""))</f>
        <v/>
      </c>
      <c r="N99" s="14">
        <f>IF($B99="","",ROUND($B99*1440,0))</f>
        <v/>
      </c>
      <c r="O99" s="14">
        <f>IF($C99="","",ROUND($C99*1440,0))</f>
        <v/>
      </c>
      <c r="P99" s="14">
        <f>IF(OR($A99="",$D99="",$N99=""),"",INT($A99)&amp;"|"&amp;$D99&amp;"|"&amp;INT($N99/60))</f>
        <v/>
      </c>
    </row>
    <row r="100">
      <c r="A100" s="8" t="n"/>
      <c r="B100" s="9" t="n"/>
      <c r="C100" s="9" t="n"/>
      <c r="D100" s="10" t="n"/>
      <c r="E100" s="10" t="n"/>
      <c r="F100" s="10" t="n"/>
      <c r="G100" s="11" t="n"/>
      <c r="H100" s="11" t="n"/>
      <c r="I100" s="12">
        <f>IF($G100="","",$G100-$H100)</f>
        <v/>
      </c>
      <c r="J100" s="13">
        <f>IF($G100="","",IF($H100&gt;=$G100,"Pagada",IF($H100&gt;0,"Con abono","Pendiente")))</f>
        <v/>
      </c>
      <c r="K100" s="10" t="n"/>
      <c r="L100" s="13">
        <f>IF(OR($B100="",$C100=""),"",ROUND(($C100-$B100)*24,2))</f>
        <v/>
      </c>
      <c r="M100" s="13">
        <f>IF(OR($A100="",$D100="",$N100="",$O100=""),"",IF(COUNTIFS($A$5:$A$504,$A100,$D$5:$D$504,$D100,$N$5:$N$504,"&lt;"&amp;$O100,$O$5:$O$504,"&gt;"&amp;$N100)&gt;1,"CRUCE",""))</f>
        <v/>
      </c>
      <c r="N100" s="14">
        <f>IF($B100="","",ROUND($B100*1440,0))</f>
        <v/>
      </c>
      <c r="O100" s="14">
        <f>IF($C100="","",ROUND($C100*1440,0))</f>
        <v/>
      </c>
      <c r="P100" s="14">
        <f>IF(OR($A100="",$D100="",$N100=""),"",INT($A100)&amp;"|"&amp;$D100&amp;"|"&amp;INT($N100/60))</f>
        <v/>
      </c>
    </row>
    <row r="101">
      <c r="A101" s="8" t="n"/>
      <c r="B101" s="9" t="n"/>
      <c r="C101" s="9" t="n"/>
      <c r="D101" s="10" t="n"/>
      <c r="E101" s="10" t="n"/>
      <c r="F101" s="10" t="n"/>
      <c r="G101" s="11" t="n"/>
      <c r="H101" s="11" t="n"/>
      <c r="I101" s="12">
        <f>IF($G101="","",$G101-$H101)</f>
        <v/>
      </c>
      <c r="J101" s="13">
        <f>IF($G101="","",IF($H101&gt;=$G101,"Pagada",IF($H101&gt;0,"Con abono","Pendiente")))</f>
        <v/>
      </c>
      <c r="K101" s="10" t="n"/>
      <c r="L101" s="13">
        <f>IF(OR($B101="",$C101=""),"",ROUND(($C101-$B101)*24,2))</f>
        <v/>
      </c>
      <c r="M101" s="13">
        <f>IF(OR($A101="",$D101="",$N101="",$O101=""),"",IF(COUNTIFS($A$5:$A$504,$A101,$D$5:$D$504,$D101,$N$5:$N$504,"&lt;"&amp;$O101,$O$5:$O$504,"&gt;"&amp;$N101)&gt;1,"CRUCE",""))</f>
        <v/>
      </c>
      <c r="N101" s="14">
        <f>IF($B101="","",ROUND($B101*1440,0))</f>
        <v/>
      </c>
      <c r="O101" s="14">
        <f>IF($C101="","",ROUND($C101*1440,0))</f>
        <v/>
      </c>
      <c r="P101" s="14">
        <f>IF(OR($A101="",$D101="",$N101=""),"",INT($A101)&amp;"|"&amp;$D101&amp;"|"&amp;INT($N101/60))</f>
        <v/>
      </c>
    </row>
    <row r="102">
      <c r="A102" s="8" t="n"/>
      <c r="B102" s="9" t="n"/>
      <c r="C102" s="9" t="n"/>
      <c r="D102" s="10" t="n"/>
      <c r="E102" s="10" t="n"/>
      <c r="F102" s="10" t="n"/>
      <c r="G102" s="11" t="n"/>
      <c r="H102" s="11" t="n"/>
      <c r="I102" s="12">
        <f>IF($G102="","",$G102-$H102)</f>
        <v/>
      </c>
      <c r="J102" s="13">
        <f>IF($G102="","",IF($H102&gt;=$G102,"Pagada",IF($H102&gt;0,"Con abono","Pendiente")))</f>
        <v/>
      </c>
      <c r="K102" s="10" t="n"/>
      <c r="L102" s="13">
        <f>IF(OR($B102="",$C102=""),"",ROUND(($C102-$B102)*24,2))</f>
        <v/>
      </c>
      <c r="M102" s="13">
        <f>IF(OR($A102="",$D102="",$N102="",$O102=""),"",IF(COUNTIFS($A$5:$A$504,$A102,$D$5:$D$504,$D102,$N$5:$N$504,"&lt;"&amp;$O102,$O$5:$O$504,"&gt;"&amp;$N102)&gt;1,"CRUCE",""))</f>
        <v/>
      </c>
      <c r="N102" s="14">
        <f>IF($B102="","",ROUND($B102*1440,0))</f>
        <v/>
      </c>
      <c r="O102" s="14">
        <f>IF($C102="","",ROUND($C102*1440,0))</f>
        <v/>
      </c>
      <c r="P102" s="14">
        <f>IF(OR($A102="",$D102="",$N102=""),"",INT($A102)&amp;"|"&amp;$D102&amp;"|"&amp;INT($N102/60))</f>
        <v/>
      </c>
    </row>
    <row r="103">
      <c r="A103" s="8" t="n"/>
      <c r="B103" s="9" t="n"/>
      <c r="C103" s="9" t="n"/>
      <c r="D103" s="10" t="n"/>
      <c r="E103" s="10" t="n"/>
      <c r="F103" s="10" t="n"/>
      <c r="G103" s="11" t="n"/>
      <c r="H103" s="11" t="n"/>
      <c r="I103" s="12">
        <f>IF($G103="","",$G103-$H103)</f>
        <v/>
      </c>
      <c r="J103" s="13">
        <f>IF($G103="","",IF($H103&gt;=$G103,"Pagada",IF($H103&gt;0,"Con abono","Pendiente")))</f>
        <v/>
      </c>
      <c r="K103" s="10" t="n"/>
      <c r="L103" s="13">
        <f>IF(OR($B103="",$C103=""),"",ROUND(($C103-$B103)*24,2))</f>
        <v/>
      </c>
      <c r="M103" s="13">
        <f>IF(OR($A103="",$D103="",$N103="",$O103=""),"",IF(COUNTIFS($A$5:$A$504,$A103,$D$5:$D$504,$D103,$N$5:$N$504,"&lt;"&amp;$O103,$O$5:$O$504,"&gt;"&amp;$N103)&gt;1,"CRUCE",""))</f>
        <v/>
      </c>
      <c r="N103" s="14">
        <f>IF($B103="","",ROUND($B103*1440,0))</f>
        <v/>
      </c>
      <c r="O103" s="14">
        <f>IF($C103="","",ROUND($C103*1440,0))</f>
        <v/>
      </c>
      <c r="P103" s="14">
        <f>IF(OR($A103="",$D103="",$N103=""),"",INT($A103)&amp;"|"&amp;$D103&amp;"|"&amp;INT($N103/60))</f>
        <v/>
      </c>
    </row>
    <row r="104">
      <c r="A104" s="8" t="n"/>
      <c r="B104" s="9" t="n"/>
      <c r="C104" s="9" t="n"/>
      <c r="D104" s="10" t="n"/>
      <c r="E104" s="10" t="n"/>
      <c r="F104" s="10" t="n"/>
      <c r="G104" s="11" t="n"/>
      <c r="H104" s="11" t="n"/>
      <c r="I104" s="12">
        <f>IF($G104="","",$G104-$H104)</f>
        <v/>
      </c>
      <c r="J104" s="13">
        <f>IF($G104="","",IF($H104&gt;=$G104,"Pagada",IF($H104&gt;0,"Con abono","Pendiente")))</f>
        <v/>
      </c>
      <c r="K104" s="10" t="n"/>
      <c r="L104" s="13">
        <f>IF(OR($B104="",$C104=""),"",ROUND(($C104-$B104)*24,2))</f>
        <v/>
      </c>
      <c r="M104" s="13">
        <f>IF(OR($A104="",$D104="",$N104="",$O104=""),"",IF(COUNTIFS($A$5:$A$504,$A104,$D$5:$D$504,$D104,$N$5:$N$504,"&lt;"&amp;$O104,$O$5:$O$504,"&gt;"&amp;$N104)&gt;1,"CRUCE",""))</f>
        <v/>
      </c>
      <c r="N104" s="14">
        <f>IF($B104="","",ROUND($B104*1440,0))</f>
        <v/>
      </c>
      <c r="O104" s="14">
        <f>IF($C104="","",ROUND($C104*1440,0))</f>
        <v/>
      </c>
      <c r="P104" s="14">
        <f>IF(OR($A104="",$D104="",$N104=""),"",INT($A104)&amp;"|"&amp;$D104&amp;"|"&amp;INT($N104/60))</f>
        <v/>
      </c>
    </row>
    <row r="105">
      <c r="A105" s="8" t="n"/>
      <c r="B105" s="9" t="n"/>
      <c r="C105" s="9" t="n"/>
      <c r="D105" s="10" t="n"/>
      <c r="E105" s="10" t="n"/>
      <c r="F105" s="10" t="n"/>
      <c r="G105" s="11" t="n"/>
      <c r="H105" s="11" t="n"/>
      <c r="I105" s="12">
        <f>IF($G105="","",$G105-$H105)</f>
        <v/>
      </c>
      <c r="J105" s="13">
        <f>IF($G105="","",IF($H105&gt;=$G105,"Pagada",IF($H105&gt;0,"Con abono","Pendiente")))</f>
        <v/>
      </c>
      <c r="K105" s="10" t="n"/>
      <c r="L105" s="13">
        <f>IF(OR($B105="",$C105=""),"",ROUND(($C105-$B105)*24,2))</f>
        <v/>
      </c>
      <c r="M105" s="13">
        <f>IF(OR($A105="",$D105="",$N105="",$O105=""),"",IF(COUNTIFS($A$5:$A$504,$A105,$D$5:$D$504,$D105,$N$5:$N$504,"&lt;"&amp;$O105,$O$5:$O$504,"&gt;"&amp;$N105)&gt;1,"CRUCE",""))</f>
        <v/>
      </c>
      <c r="N105" s="14">
        <f>IF($B105="","",ROUND($B105*1440,0))</f>
        <v/>
      </c>
      <c r="O105" s="14">
        <f>IF($C105="","",ROUND($C105*1440,0))</f>
        <v/>
      </c>
      <c r="P105" s="14">
        <f>IF(OR($A105="",$D105="",$N105=""),"",INT($A105)&amp;"|"&amp;$D105&amp;"|"&amp;INT($N105/60))</f>
        <v/>
      </c>
    </row>
    <row r="106">
      <c r="A106" s="8" t="n"/>
      <c r="B106" s="9" t="n"/>
      <c r="C106" s="9" t="n"/>
      <c r="D106" s="10" t="n"/>
      <c r="E106" s="10" t="n"/>
      <c r="F106" s="10" t="n"/>
      <c r="G106" s="11" t="n"/>
      <c r="H106" s="11" t="n"/>
      <c r="I106" s="12">
        <f>IF($G106="","",$G106-$H106)</f>
        <v/>
      </c>
      <c r="J106" s="13">
        <f>IF($G106="","",IF($H106&gt;=$G106,"Pagada",IF($H106&gt;0,"Con abono","Pendiente")))</f>
        <v/>
      </c>
      <c r="K106" s="10" t="n"/>
      <c r="L106" s="13">
        <f>IF(OR($B106="",$C106=""),"",ROUND(($C106-$B106)*24,2))</f>
        <v/>
      </c>
      <c r="M106" s="13">
        <f>IF(OR($A106="",$D106="",$N106="",$O106=""),"",IF(COUNTIFS($A$5:$A$504,$A106,$D$5:$D$504,$D106,$N$5:$N$504,"&lt;"&amp;$O106,$O$5:$O$504,"&gt;"&amp;$N106)&gt;1,"CRUCE",""))</f>
        <v/>
      </c>
      <c r="N106" s="14">
        <f>IF($B106="","",ROUND($B106*1440,0))</f>
        <v/>
      </c>
      <c r="O106" s="14">
        <f>IF($C106="","",ROUND($C106*1440,0))</f>
        <v/>
      </c>
      <c r="P106" s="14">
        <f>IF(OR($A106="",$D106="",$N106=""),"",INT($A106)&amp;"|"&amp;$D106&amp;"|"&amp;INT($N106/60))</f>
        <v/>
      </c>
    </row>
    <row r="107">
      <c r="A107" s="8" t="n"/>
      <c r="B107" s="9" t="n"/>
      <c r="C107" s="9" t="n"/>
      <c r="D107" s="10" t="n"/>
      <c r="E107" s="10" t="n"/>
      <c r="F107" s="10" t="n"/>
      <c r="G107" s="11" t="n"/>
      <c r="H107" s="11" t="n"/>
      <c r="I107" s="12">
        <f>IF($G107="","",$G107-$H107)</f>
        <v/>
      </c>
      <c r="J107" s="13">
        <f>IF($G107="","",IF($H107&gt;=$G107,"Pagada",IF($H107&gt;0,"Con abono","Pendiente")))</f>
        <v/>
      </c>
      <c r="K107" s="10" t="n"/>
      <c r="L107" s="13">
        <f>IF(OR($B107="",$C107=""),"",ROUND(($C107-$B107)*24,2))</f>
        <v/>
      </c>
      <c r="M107" s="13">
        <f>IF(OR($A107="",$D107="",$N107="",$O107=""),"",IF(COUNTIFS($A$5:$A$504,$A107,$D$5:$D$504,$D107,$N$5:$N$504,"&lt;"&amp;$O107,$O$5:$O$504,"&gt;"&amp;$N107)&gt;1,"CRUCE",""))</f>
        <v/>
      </c>
      <c r="N107" s="14">
        <f>IF($B107="","",ROUND($B107*1440,0))</f>
        <v/>
      </c>
      <c r="O107" s="14">
        <f>IF($C107="","",ROUND($C107*1440,0))</f>
        <v/>
      </c>
      <c r="P107" s="14">
        <f>IF(OR($A107="",$D107="",$N107=""),"",INT($A107)&amp;"|"&amp;$D107&amp;"|"&amp;INT($N107/60))</f>
        <v/>
      </c>
    </row>
    <row r="108">
      <c r="A108" s="8" t="n"/>
      <c r="B108" s="9" t="n"/>
      <c r="C108" s="9" t="n"/>
      <c r="D108" s="10" t="n"/>
      <c r="E108" s="10" t="n"/>
      <c r="F108" s="10" t="n"/>
      <c r="G108" s="11" t="n"/>
      <c r="H108" s="11" t="n"/>
      <c r="I108" s="12">
        <f>IF($G108="","",$G108-$H108)</f>
        <v/>
      </c>
      <c r="J108" s="13">
        <f>IF($G108="","",IF($H108&gt;=$G108,"Pagada",IF($H108&gt;0,"Con abono","Pendiente")))</f>
        <v/>
      </c>
      <c r="K108" s="10" t="n"/>
      <c r="L108" s="13">
        <f>IF(OR($B108="",$C108=""),"",ROUND(($C108-$B108)*24,2))</f>
        <v/>
      </c>
      <c r="M108" s="13">
        <f>IF(OR($A108="",$D108="",$N108="",$O108=""),"",IF(COUNTIFS($A$5:$A$504,$A108,$D$5:$D$504,$D108,$N$5:$N$504,"&lt;"&amp;$O108,$O$5:$O$504,"&gt;"&amp;$N108)&gt;1,"CRUCE",""))</f>
        <v/>
      </c>
      <c r="N108" s="14">
        <f>IF($B108="","",ROUND($B108*1440,0))</f>
        <v/>
      </c>
      <c r="O108" s="14">
        <f>IF($C108="","",ROUND($C108*1440,0))</f>
        <v/>
      </c>
      <c r="P108" s="14">
        <f>IF(OR($A108="",$D108="",$N108=""),"",INT($A108)&amp;"|"&amp;$D108&amp;"|"&amp;INT($N108/60))</f>
        <v/>
      </c>
    </row>
    <row r="109">
      <c r="A109" s="8" t="n"/>
      <c r="B109" s="9" t="n"/>
      <c r="C109" s="9" t="n"/>
      <c r="D109" s="10" t="n"/>
      <c r="E109" s="10" t="n"/>
      <c r="F109" s="10" t="n"/>
      <c r="G109" s="11" t="n"/>
      <c r="H109" s="11" t="n"/>
      <c r="I109" s="12">
        <f>IF($G109="","",$G109-$H109)</f>
        <v/>
      </c>
      <c r="J109" s="13">
        <f>IF($G109="","",IF($H109&gt;=$G109,"Pagada",IF($H109&gt;0,"Con abono","Pendiente")))</f>
        <v/>
      </c>
      <c r="K109" s="10" t="n"/>
      <c r="L109" s="13">
        <f>IF(OR($B109="",$C109=""),"",ROUND(($C109-$B109)*24,2))</f>
        <v/>
      </c>
      <c r="M109" s="13">
        <f>IF(OR($A109="",$D109="",$N109="",$O109=""),"",IF(COUNTIFS($A$5:$A$504,$A109,$D$5:$D$504,$D109,$N$5:$N$504,"&lt;"&amp;$O109,$O$5:$O$504,"&gt;"&amp;$N109)&gt;1,"CRUCE",""))</f>
        <v/>
      </c>
      <c r="N109" s="14">
        <f>IF($B109="","",ROUND($B109*1440,0))</f>
        <v/>
      </c>
      <c r="O109" s="14">
        <f>IF($C109="","",ROUND($C109*1440,0))</f>
        <v/>
      </c>
      <c r="P109" s="14">
        <f>IF(OR($A109="",$D109="",$N109=""),"",INT($A109)&amp;"|"&amp;$D109&amp;"|"&amp;INT($N109/60))</f>
        <v/>
      </c>
    </row>
    <row r="110">
      <c r="A110" s="8" t="n"/>
      <c r="B110" s="9" t="n"/>
      <c r="C110" s="9" t="n"/>
      <c r="D110" s="10" t="n"/>
      <c r="E110" s="10" t="n"/>
      <c r="F110" s="10" t="n"/>
      <c r="G110" s="11" t="n"/>
      <c r="H110" s="11" t="n"/>
      <c r="I110" s="12">
        <f>IF($G110="","",$G110-$H110)</f>
        <v/>
      </c>
      <c r="J110" s="13">
        <f>IF($G110="","",IF($H110&gt;=$G110,"Pagada",IF($H110&gt;0,"Con abono","Pendiente")))</f>
        <v/>
      </c>
      <c r="K110" s="10" t="n"/>
      <c r="L110" s="13">
        <f>IF(OR($B110="",$C110=""),"",ROUND(($C110-$B110)*24,2))</f>
        <v/>
      </c>
      <c r="M110" s="13">
        <f>IF(OR($A110="",$D110="",$N110="",$O110=""),"",IF(COUNTIFS($A$5:$A$504,$A110,$D$5:$D$504,$D110,$N$5:$N$504,"&lt;"&amp;$O110,$O$5:$O$504,"&gt;"&amp;$N110)&gt;1,"CRUCE",""))</f>
        <v/>
      </c>
      <c r="N110" s="14">
        <f>IF($B110="","",ROUND($B110*1440,0))</f>
        <v/>
      </c>
      <c r="O110" s="14">
        <f>IF($C110="","",ROUND($C110*1440,0))</f>
        <v/>
      </c>
      <c r="P110" s="14">
        <f>IF(OR($A110="",$D110="",$N110=""),"",INT($A110)&amp;"|"&amp;$D110&amp;"|"&amp;INT($N110/60))</f>
        <v/>
      </c>
    </row>
    <row r="111">
      <c r="A111" s="8" t="n"/>
      <c r="B111" s="9" t="n"/>
      <c r="C111" s="9" t="n"/>
      <c r="D111" s="10" t="n"/>
      <c r="E111" s="10" t="n"/>
      <c r="F111" s="10" t="n"/>
      <c r="G111" s="11" t="n"/>
      <c r="H111" s="11" t="n"/>
      <c r="I111" s="12">
        <f>IF($G111="","",$G111-$H111)</f>
        <v/>
      </c>
      <c r="J111" s="13">
        <f>IF($G111="","",IF($H111&gt;=$G111,"Pagada",IF($H111&gt;0,"Con abono","Pendiente")))</f>
        <v/>
      </c>
      <c r="K111" s="10" t="n"/>
      <c r="L111" s="13">
        <f>IF(OR($B111="",$C111=""),"",ROUND(($C111-$B111)*24,2))</f>
        <v/>
      </c>
      <c r="M111" s="13">
        <f>IF(OR($A111="",$D111="",$N111="",$O111=""),"",IF(COUNTIFS($A$5:$A$504,$A111,$D$5:$D$504,$D111,$N$5:$N$504,"&lt;"&amp;$O111,$O$5:$O$504,"&gt;"&amp;$N111)&gt;1,"CRUCE",""))</f>
        <v/>
      </c>
      <c r="N111" s="14">
        <f>IF($B111="","",ROUND($B111*1440,0))</f>
        <v/>
      </c>
      <c r="O111" s="14">
        <f>IF($C111="","",ROUND($C111*1440,0))</f>
        <v/>
      </c>
      <c r="P111" s="14">
        <f>IF(OR($A111="",$D111="",$N111=""),"",INT($A111)&amp;"|"&amp;$D111&amp;"|"&amp;INT($N111/60))</f>
        <v/>
      </c>
    </row>
    <row r="112">
      <c r="A112" s="8" t="n"/>
      <c r="B112" s="9" t="n"/>
      <c r="C112" s="9" t="n"/>
      <c r="D112" s="10" t="n"/>
      <c r="E112" s="10" t="n"/>
      <c r="F112" s="10" t="n"/>
      <c r="G112" s="11" t="n"/>
      <c r="H112" s="11" t="n"/>
      <c r="I112" s="12">
        <f>IF($G112="","",$G112-$H112)</f>
        <v/>
      </c>
      <c r="J112" s="13">
        <f>IF($G112="","",IF($H112&gt;=$G112,"Pagada",IF($H112&gt;0,"Con abono","Pendiente")))</f>
        <v/>
      </c>
      <c r="K112" s="10" t="n"/>
      <c r="L112" s="13">
        <f>IF(OR($B112="",$C112=""),"",ROUND(($C112-$B112)*24,2))</f>
        <v/>
      </c>
      <c r="M112" s="13">
        <f>IF(OR($A112="",$D112="",$N112="",$O112=""),"",IF(COUNTIFS($A$5:$A$504,$A112,$D$5:$D$504,$D112,$N$5:$N$504,"&lt;"&amp;$O112,$O$5:$O$504,"&gt;"&amp;$N112)&gt;1,"CRUCE",""))</f>
        <v/>
      </c>
      <c r="N112" s="14">
        <f>IF($B112="","",ROUND($B112*1440,0))</f>
        <v/>
      </c>
      <c r="O112" s="14">
        <f>IF($C112="","",ROUND($C112*1440,0))</f>
        <v/>
      </c>
      <c r="P112" s="14">
        <f>IF(OR($A112="",$D112="",$N112=""),"",INT($A112)&amp;"|"&amp;$D112&amp;"|"&amp;INT($N112/60))</f>
        <v/>
      </c>
    </row>
    <row r="113">
      <c r="A113" s="8" t="n"/>
      <c r="B113" s="9" t="n"/>
      <c r="C113" s="9" t="n"/>
      <c r="D113" s="10" t="n"/>
      <c r="E113" s="10" t="n"/>
      <c r="F113" s="10" t="n"/>
      <c r="G113" s="11" t="n"/>
      <c r="H113" s="11" t="n"/>
      <c r="I113" s="12">
        <f>IF($G113="","",$G113-$H113)</f>
        <v/>
      </c>
      <c r="J113" s="13">
        <f>IF($G113="","",IF($H113&gt;=$G113,"Pagada",IF($H113&gt;0,"Con abono","Pendiente")))</f>
        <v/>
      </c>
      <c r="K113" s="10" t="n"/>
      <c r="L113" s="13">
        <f>IF(OR($B113="",$C113=""),"",ROUND(($C113-$B113)*24,2))</f>
        <v/>
      </c>
      <c r="M113" s="13">
        <f>IF(OR($A113="",$D113="",$N113="",$O113=""),"",IF(COUNTIFS($A$5:$A$504,$A113,$D$5:$D$504,$D113,$N$5:$N$504,"&lt;"&amp;$O113,$O$5:$O$504,"&gt;"&amp;$N113)&gt;1,"CRUCE",""))</f>
        <v/>
      </c>
      <c r="N113" s="14">
        <f>IF($B113="","",ROUND($B113*1440,0))</f>
        <v/>
      </c>
      <c r="O113" s="14">
        <f>IF($C113="","",ROUND($C113*1440,0))</f>
        <v/>
      </c>
      <c r="P113" s="14">
        <f>IF(OR($A113="",$D113="",$N113=""),"",INT($A113)&amp;"|"&amp;$D113&amp;"|"&amp;INT($N113/60))</f>
        <v/>
      </c>
    </row>
    <row r="114">
      <c r="A114" s="8" t="n"/>
      <c r="B114" s="9" t="n"/>
      <c r="C114" s="9" t="n"/>
      <c r="D114" s="10" t="n"/>
      <c r="E114" s="10" t="n"/>
      <c r="F114" s="10" t="n"/>
      <c r="G114" s="11" t="n"/>
      <c r="H114" s="11" t="n"/>
      <c r="I114" s="12">
        <f>IF($G114="","",$G114-$H114)</f>
        <v/>
      </c>
      <c r="J114" s="13">
        <f>IF($G114="","",IF($H114&gt;=$G114,"Pagada",IF($H114&gt;0,"Con abono","Pendiente")))</f>
        <v/>
      </c>
      <c r="K114" s="10" t="n"/>
      <c r="L114" s="13">
        <f>IF(OR($B114="",$C114=""),"",ROUND(($C114-$B114)*24,2))</f>
        <v/>
      </c>
      <c r="M114" s="13">
        <f>IF(OR($A114="",$D114="",$N114="",$O114=""),"",IF(COUNTIFS($A$5:$A$504,$A114,$D$5:$D$504,$D114,$N$5:$N$504,"&lt;"&amp;$O114,$O$5:$O$504,"&gt;"&amp;$N114)&gt;1,"CRUCE",""))</f>
        <v/>
      </c>
      <c r="N114" s="14">
        <f>IF($B114="","",ROUND($B114*1440,0))</f>
        <v/>
      </c>
      <c r="O114" s="14">
        <f>IF($C114="","",ROUND($C114*1440,0))</f>
        <v/>
      </c>
      <c r="P114" s="14">
        <f>IF(OR($A114="",$D114="",$N114=""),"",INT($A114)&amp;"|"&amp;$D114&amp;"|"&amp;INT($N114/60))</f>
        <v/>
      </c>
    </row>
    <row r="115">
      <c r="A115" s="8" t="n"/>
      <c r="B115" s="9" t="n"/>
      <c r="C115" s="9" t="n"/>
      <c r="D115" s="10" t="n"/>
      <c r="E115" s="10" t="n"/>
      <c r="F115" s="10" t="n"/>
      <c r="G115" s="11" t="n"/>
      <c r="H115" s="11" t="n"/>
      <c r="I115" s="12">
        <f>IF($G115="","",$G115-$H115)</f>
        <v/>
      </c>
      <c r="J115" s="13">
        <f>IF($G115="","",IF($H115&gt;=$G115,"Pagada",IF($H115&gt;0,"Con abono","Pendiente")))</f>
        <v/>
      </c>
      <c r="K115" s="10" t="n"/>
      <c r="L115" s="13">
        <f>IF(OR($B115="",$C115=""),"",ROUND(($C115-$B115)*24,2))</f>
        <v/>
      </c>
      <c r="M115" s="13">
        <f>IF(OR($A115="",$D115="",$N115="",$O115=""),"",IF(COUNTIFS($A$5:$A$504,$A115,$D$5:$D$504,$D115,$N$5:$N$504,"&lt;"&amp;$O115,$O$5:$O$504,"&gt;"&amp;$N115)&gt;1,"CRUCE",""))</f>
        <v/>
      </c>
      <c r="N115" s="14">
        <f>IF($B115="","",ROUND($B115*1440,0))</f>
        <v/>
      </c>
      <c r="O115" s="14">
        <f>IF($C115="","",ROUND($C115*1440,0))</f>
        <v/>
      </c>
      <c r="P115" s="14">
        <f>IF(OR($A115="",$D115="",$N115=""),"",INT($A115)&amp;"|"&amp;$D115&amp;"|"&amp;INT($N115/60))</f>
        <v/>
      </c>
    </row>
    <row r="116">
      <c r="A116" s="8" t="n"/>
      <c r="B116" s="9" t="n"/>
      <c r="C116" s="9" t="n"/>
      <c r="D116" s="10" t="n"/>
      <c r="E116" s="10" t="n"/>
      <c r="F116" s="10" t="n"/>
      <c r="G116" s="11" t="n"/>
      <c r="H116" s="11" t="n"/>
      <c r="I116" s="12">
        <f>IF($G116="","",$G116-$H116)</f>
        <v/>
      </c>
      <c r="J116" s="13">
        <f>IF($G116="","",IF($H116&gt;=$G116,"Pagada",IF($H116&gt;0,"Con abono","Pendiente")))</f>
        <v/>
      </c>
      <c r="K116" s="10" t="n"/>
      <c r="L116" s="13">
        <f>IF(OR($B116="",$C116=""),"",ROUND(($C116-$B116)*24,2))</f>
        <v/>
      </c>
      <c r="M116" s="13">
        <f>IF(OR($A116="",$D116="",$N116="",$O116=""),"",IF(COUNTIFS($A$5:$A$504,$A116,$D$5:$D$504,$D116,$N$5:$N$504,"&lt;"&amp;$O116,$O$5:$O$504,"&gt;"&amp;$N116)&gt;1,"CRUCE",""))</f>
        <v/>
      </c>
      <c r="N116" s="14">
        <f>IF($B116="","",ROUND($B116*1440,0))</f>
        <v/>
      </c>
      <c r="O116" s="14">
        <f>IF($C116="","",ROUND($C116*1440,0))</f>
        <v/>
      </c>
      <c r="P116" s="14">
        <f>IF(OR($A116="",$D116="",$N116=""),"",INT($A116)&amp;"|"&amp;$D116&amp;"|"&amp;INT($N116/60))</f>
        <v/>
      </c>
    </row>
    <row r="117">
      <c r="A117" s="8" t="n"/>
      <c r="B117" s="9" t="n"/>
      <c r="C117" s="9" t="n"/>
      <c r="D117" s="10" t="n"/>
      <c r="E117" s="10" t="n"/>
      <c r="F117" s="10" t="n"/>
      <c r="G117" s="11" t="n"/>
      <c r="H117" s="11" t="n"/>
      <c r="I117" s="12">
        <f>IF($G117="","",$G117-$H117)</f>
        <v/>
      </c>
      <c r="J117" s="13">
        <f>IF($G117="","",IF($H117&gt;=$G117,"Pagada",IF($H117&gt;0,"Con abono","Pendiente")))</f>
        <v/>
      </c>
      <c r="K117" s="10" t="n"/>
      <c r="L117" s="13">
        <f>IF(OR($B117="",$C117=""),"",ROUND(($C117-$B117)*24,2))</f>
        <v/>
      </c>
      <c r="M117" s="13">
        <f>IF(OR($A117="",$D117="",$N117="",$O117=""),"",IF(COUNTIFS($A$5:$A$504,$A117,$D$5:$D$504,$D117,$N$5:$N$504,"&lt;"&amp;$O117,$O$5:$O$504,"&gt;"&amp;$N117)&gt;1,"CRUCE",""))</f>
        <v/>
      </c>
      <c r="N117" s="14">
        <f>IF($B117="","",ROUND($B117*1440,0))</f>
        <v/>
      </c>
      <c r="O117" s="14">
        <f>IF($C117="","",ROUND($C117*1440,0))</f>
        <v/>
      </c>
      <c r="P117" s="14">
        <f>IF(OR($A117="",$D117="",$N117=""),"",INT($A117)&amp;"|"&amp;$D117&amp;"|"&amp;INT($N117/60))</f>
        <v/>
      </c>
    </row>
    <row r="118">
      <c r="A118" s="8" t="n"/>
      <c r="B118" s="9" t="n"/>
      <c r="C118" s="9" t="n"/>
      <c r="D118" s="10" t="n"/>
      <c r="E118" s="10" t="n"/>
      <c r="F118" s="10" t="n"/>
      <c r="G118" s="11" t="n"/>
      <c r="H118" s="11" t="n"/>
      <c r="I118" s="12">
        <f>IF($G118="","",$G118-$H118)</f>
        <v/>
      </c>
      <c r="J118" s="13">
        <f>IF($G118="","",IF($H118&gt;=$G118,"Pagada",IF($H118&gt;0,"Con abono","Pendiente")))</f>
        <v/>
      </c>
      <c r="K118" s="10" t="n"/>
      <c r="L118" s="13">
        <f>IF(OR($B118="",$C118=""),"",ROUND(($C118-$B118)*24,2))</f>
        <v/>
      </c>
      <c r="M118" s="13">
        <f>IF(OR($A118="",$D118="",$N118="",$O118=""),"",IF(COUNTIFS($A$5:$A$504,$A118,$D$5:$D$504,$D118,$N$5:$N$504,"&lt;"&amp;$O118,$O$5:$O$504,"&gt;"&amp;$N118)&gt;1,"CRUCE",""))</f>
        <v/>
      </c>
      <c r="N118" s="14">
        <f>IF($B118="","",ROUND($B118*1440,0))</f>
        <v/>
      </c>
      <c r="O118" s="14">
        <f>IF($C118="","",ROUND($C118*1440,0))</f>
        <v/>
      </c>
      <c r="P118" s="14">
        <f>IF(OR($A118="",$D118="",$N118=""),"",INT($A118)&amp;"|"&amp;$D118&amp;"|"&amp;INT($N118/60))</f>
        <v/>
      </c>
    </row>
    <row r="119">
      <c r="A119" s="8" t="n"/>
      <c r="B119" s="9" t="n"/>
      <c r="C119" s="9" t="n"/>
      <c r="D119" s="10" t="n"/>
      <c r="E119" s="10" t="n"/>
      <c r="F119" s="10" t="n"/>
      <c r="G119" s="11" t="n"/>
      <c r="H119" s="11" t="n"/>
      <c r="I119" s="12">
        <f>IF($G119="","",$G119-$H119)</f>
        <v/>
      </c>
      <c r="J119" s="13">
        <f>IF($G119="","",IF($H119&gt;=$G119,"Pagada",IF($H119&gt;0,"Con abono","Pendiente")))</f>
        <v/>
      </c>
      <c r="K119" s="10" t="n"/>
      <c r="L119" s="13">
        <f>IF(OR($B119="",$C119=""),"",ROUND(($C119-$B119)*24,2))</f>
        <v/>
      </c>
      <c r="M119" s="13">
        <f>IF(OR($A119="",$D119="",$N119="",$O119=""),"",IF(COUNTIFS($A$5:$A$504,$A119,$D$5:$D$504,$D119,$N$5:$N$504,"&lt;"&amp;$O119,$O$5:$O$504,"&gt;"&amp;$N119)&gt;1,"CRUCE",""))</f>
        <v/>
      </c>
      <c r="N119" s="14">
        <f>IF($B119="","",ROUND($B119*1440,0))</f>
        <v/>
      </c>
      <c r="O119" s="14">
        <f>IF($C119="","",ROUND($C119*1440,0))</f>
        <v/>
      </c>
      <c r="P119" s="14">
        <f>IF(OR($A119="",$D119="",$N119=""),"",INT($A119)&amp;"|"&amp;$D119&amp;"|"&amp;INT($N119/60))</f>
        <v/>
      </c>
    </row>
    <row r="120">
      <c r="A120" s="8" t="n"/>
      <c r="B120" s="9" t="n"/>
      <c r="C120" s="9" t="n"/>
      <c r="D120" s="10" t="n"/>
      <c r="E120" s="10" t="n"/>
      <c r="F120" s="10" t="n"/>
      <c r="G120" s="11" t="n"/>
      <c r="H120" s="11" t="n"/>
      <c r="I120" s="12">
        <f>IF($G120="","",$G120-$H120)</f>
        <v/>
      </c>
      <c r="J120" s="13">
        <f>IF($G120="","",IF($H120&gt;=$G120,"Pagada",IF($H120&gt;0,"Con abono","Pendiente")))</f>
        <v/>
      </c>
      <c r="K120" s="10" t="n"/>
      <c r="L120" s="13">
        <f>IF(OR($B120="",$C120=""),"",ROUND(($C120-$B120)*24,2))</f>
        <v/>
      </c>
      <c r="M120" s="13">
        <f>IF(OR($A120="",$D120="",$N120="",$O120=""),"",IF(COUNTIFS($A$5:$A$504,$A120,$D$5:$D$504,$D120,$N$5:$N$504,"&lt;"&amp;$O120,$O$5:$O$504,"&gt;"&amp;$N120)&gt;1,"CRUCE",""))</f>
        <v/>
      </c>
      <c r="N120" s="14">
        <f>IF($B120="","",ROUND($B120*1440,0))</f>
        <v/>
      </c>
      <c r="O120" s="14">
        <f>IF($C120="","",ROUND($C120*1440,0))</f>
        <v/>
      </c>
      <c r="P120" s="14">
        <f>IF(OR($A120="",$D120="",$N120=""),"",INT($A120)&amp;"|"&amp;$D120&amp;"|"&amp;INT($N120/60))</f>
        <v/>
      </c>
    </row>
    <row r="121">
      <c r="A121" s="8" t="n"/>
      <c r="B121" s="9" t="n"/>
      <c r="C121" s="9" t="n"/>
      <c r="D121" s="10" t="n"/>
      <c r="E121" s="10" t="n"/>
      <c r="F121" s="10" t="n"/>
      <c r="G121" s="11" t="n"/>
      <c r="H121" s="11" t="n"/>
      <c r="I121" s="12">
        <f>IF($G121="","",$G121-$H121)</f>
        <v/>
      </c>
      <c r="J121" s="13">
        <f>IF($G121="","",IF($H121&gt;=$G121,"Pagada",IF($H121&gt;0,"Con abono","Pendiente")))</f>
        <v/>
      </c>
      <c r="K121" s="10" t="n"/>
      <c r="L121" s="13">
        <f>IF(OR($B121="",$C121=""),"",ROUND(($C121-$B121)*24,2))</f>
        <v/>
      </c>
      <c r="M121" s="13">
        <f>IF(OR($A121="",$D121="",$N121="",$O121=""),"",IF(COUNTIFS($A$5:$A$504,$A121,$D$5:$D$504,$D121,$N$5:$N$504,"&lt;"&amp;$O121,$O$5:$O$504,"&gt;"&amp;$N121)&gt;1,"CRUCE",""))</f>
        <v/>
      </c>
      <c r="N121" s="14">
        <f>IF($B121="","",ROUND($B121*1440,0))</f>
        <v/>
      </c>
      <c r="O121" s="14">
        <f>IF($C121="","",ROUND($C121*1440,0))</f>
        <v/>
      </c>
      <c r="P121" s="14">
        <f>IF(OR($A121="",$D121="",$N121=""),"",INT($A121)&amp;"|"&amp;$D121&amp;"|"&amp;INT($N121/60))</f>
        <v/>
      </c>
    </row>
    <row r="122">
      <c r="A122" s="8" t="n"/>
      <c r="B122" s="9" t="n"/>
      <c r="C122" s="9" t="n"/>
      <c r="D122" s="10" t="n"/>
      <c r="E122" s="10" t="n"/>
      <c r="F122" s="10" t="n"/>
      <c r="G122" s="11" t="n"/>
      <c r="H122" s="11" t="n"/>
      <c r="I122" s="12">
        <f>IF($G122="","",$G122-$H122)</f>
        <v/>
      </c>
      <c r="J122" s="13">
        <f>IF($G122="","",IF($H122&gt;=$G122,"Pagada",IF($H122&gt;0,"Con abono","Pendiente")))</f>
        <v/>
      </c>
      <c r="K122" s="10" t="n"/>
      <c r="L122" s="13">
        <f>IF(OR($B122="",$C122=""),"",ROUND(($C122-$B122)*24,2))</f>
        <v/>
      </c>
      <c r="M122" s="13">
        <f>IF(OR($A122="",$D122="",$N122="",$O122=""),"",IF(COUNTIFS($A$5:$A$504,$A122,$D$5:$D$504,$D122,$N$5:$N$504,"&lt;"&amp;$O122,$O$5:$O$504,"&gt;"&amp;$N122)&gt;1,"CRUCE",""))</f>
        <v/>
      </c>
      <c r="N122" s="14">
        <f>IF($B122="","",ROUND($B122*1440,0))</f>
        <v/>
      </c>
      <c r="O122" s="14">
        <f>IF($C122="","",ROUND($C122*1440,0))</f>
        <v/>
      </c>
      <c r="P122" s="14">
        <f>IF(OR($A122="",$D122="",$N122=""),"",INT($A122)&amp;"|"&amp;$D122&amp;"|"&amp;INT($N122/60))</f>
        <v/>
      </c>
    </row>
    <row r="123">
      <c r="A123" s="8" t="n"/>
      <c r="B123" s="9" t="n"/>
      <c r="C123" s="9" t="n"/>
      <c r="D123" s="10" t="n"/>
      <c r="E123" s="10" t="n"/>
      <c r="F123" s="10" t="n"/>
      <c r="G123" s="11" t="n"/>
      <c r="H123" s="11" t="n"/>
      <c r="I123" s="12">
        <f>IF($G123="","",$G123-$H123)</f>
        <v/>
      </c>
      <c r="J123" s="13">
        <f>IF($G123="","",IF($H123&gt;=$G123,"Pagada",IF($H123&gt;0,"Con abono","Pendiente")))</f>
        <v/>
      </c>
      <c r="K123" s="10" t="n"/>
      <c r="L123" s="13">
        <f>IF(OR($B123="",$C123=""),"",ROUND(($C123-$B123)*24,2))</f>
        <v/>
      </c>
      <c r="M123" s="13">
        <f>IF(OR($A123="",$D123="",$N123="",$O123=""),"",IF(COUNTIFS($A$5:$A$504,$A123,$D$5:$D$504,$D123,$N$5:$N$504,"&lt;"&amp;$O123,$O$5:$O$504,"&gt;"&amp;$N123)&gt;1,"CRUCE",""))</f>
        <v/>
      </c>
      <c r="N123" s="14">
        <f>IF($B123="","",ROUND($B123*1440,0))</f>
        <v/>
      </c>
      <c r="O123" s="14">
        <f>IF($C123="","",ROUND($C123*1440,0))</f>
        <v/>
      </c>
      <c r="P123" s="14">
        <f>IF(OR($A123="",$D123="",$N123=""),"",INT($A123)&amp;"|"&amp;$D123&amp;"|"&amp;INT($N123/60))</f>
        <v/>
      </c>
    </row>
    <row r="124">
      <c r="A124" s="8" t="n"/>
      <c r="B124" s="9" t="n"/>
      <c r="C124" s="9" t="n"/>
      <c r="D124" s="10" t="n"/>
      <c r="E124" s="10" t="n"/>
      <c r="F124" s="10" t="n"/>
      <c r="G124" s="11" t="n"/>
      <c r="H124" s="11" t="n"/>
      <c r="I124" s="12">
        <f>IF($G124="","",$G124-$H124)</f>
        <v/>
      </c>
      <c r="J124" s="13">
        <f>IF($G124="","",IF($H124&gt;=$G124,"Pagada",IF($H124&gt;0,"Con abono","Pendiente")))</f>
        <v/>
      </c>
      <c r="K124" s="10" t="n"/>
      <c r="L124" s="13">
        <f>IF(OR($B124="",$C124=""),"",ROUND(($C124-$B124)*24,2))</f>
        <v/>
      </c>
      <c r="M124" s="13">
        <f>IF(OR($A124="",$D124="",$N124="",$O124=""),"",IF(COUNTIFS($A$5:$A$504,$A124,$D$5:$D$504,$D124,$N$5:$N$504,"&lt;"&amp;$O124,$O$5:$O$504,"&gt;"&amp;$N124)&gt;1,"CRUCE",""))</f>
        <v/>
      </c>
      <c r="N124" s="14">
        <f>IF($B124="","",ROUND($B124*1440,0))</f>
        <v/>
      </c>
      <c r="O124" s="14">
        <f>IF($C124="","",ROUND($C124*1440,0))</f>
        <v/>
      </c>
      <c r="P124" s="14">
        <f>IF(OR($A124="",$D124="",$N124=""),"",INT($A124)&amp;"|"&amp;$D124&amp;"|"&amp;INT($N124/60))</f>
        <v/>
      </c>
    </row>
    <row r="125">
      <c r="A125" s="8" t="n"/>
      <c r="B125" s="9" t="n"/>
      <c r="C125" s="9" t="n"/>
      <c r="D125" s="10" t="n"/>
      <c r="E125" s="10" t="n"/>
      <c r="F125" s="10" t="n"/>
      <c r="G125" s="11" t="n"/>
      <c r="H125" s="11" t="n"/>
      <c r="I125" s="12">
        <f>IF($G125="","",$G125-$H125)</f>
        <v/>
      </c>
      <c r="J125" s="13">
        <f>IF($G125="","",IF($H125&gt;=$G125,"Pagada",IF($H125&gt;0,"Con abono","Pendiente")))</f>
        <v/>
      </c>
      <c r="K125" s="10" t="n"/>
      <c r="L125" s="13">
        <f>IF(OR($B125="",$C125=""),"",ROUND(($C125-$B125)*24,2))</f>
        <v/>
      </c>
      <c r="M125" s="13">
        <f>IF(OR($A125="",$D125="",$N125="",$O125=""),"",IF(COUNTIFS($A$5:$A$504,$A125,$D$5:$D$504,$D125,$N$5:$N$504,"&lt;"&amp;$O125,$O$5:$O$504,"&gt;"&amp;$N125)&gt;1,"CRUCE",""))</f>
        <v/>
      </c>
      <c r="N125" s="14">
        <f>IF($B125="","",ROUND($B125*1440,0))</f>
        <v/>
      </c>
      <c r="O125" s="14">
        <f>IF($C125="","",ROUND($C125*1440,0))</f>
        <v/>
      </c>
      <c r="P125" s="14">
        <f>IF(OR($A125="",$D125="",$N125=""),"",INT($A125)&amp;"|"&amp;$D125&amp;"|"&amp;INT($N125/60))</f>
        <v/>
      </c>
    </row>
    <row r="126">
      <c r="A126" s="8" t="n"/>
      <c r="B126" s="9" t="n"/>
      <c r="C126" s="9" t="n"/>
      <c r="D126" s="10" t="n"/>
      <c r="E126" s="10" t="n"/>
      <c r="F126" s="10" t="n"/>
      <c r="G126" s="11" t="n"/>
      <c r="H126" s="11" t="n"/>
      <c r="I126" s="12">
        <f>IF($G126="","",$G126-$H126)</f>
        <v/>
      </c>
      <c r="J126" s="13">
        <f>IF($G126="","",IF($H126&gt;=$G126,"Pagada",IF($H126&gt;0,"Con abono","Pendiente")))</f>
        <v/>
      </c>
      <c r="K126" s="10" t="n"/>
      <c r="L126" s="13">
        <f>IF(OR($B126="",$C126=""),"",ROUND(($C126-$B126)*24,2))</f>
        <v/>
      </c>
      <c r="M126" s="13">
        <f>IF(OR($A126="",$D126="",$N126="",$O126=""),"",IF(COUNTIFS($A$5:$A$504,$A126,$D$5:$D$504,$D126,$N$5:$N$504,"&lt;"&amp;$O126,$O$5:$O$504,"&gt;"&amp;$N126)&gt;1,"CRUCE",""))</f>
        <v/>
      </c>
      <c r="N126" s="14">
        <f>IF($B126="","",ROUND($B126*1440,0))</f>
        <v/>
      </c>
      <c r="O126" s="14">
        <f>IF($C126="","",ROUND($C126*1440,0))</f>
        <v/>
      </c>
      <c r="P126" s="14">
        <f>IF(OR($A126="",$D126="",$N126=""),"",INT($A126)&amp;"|"&amp;$D126&amp;"|"&amp;INT($N126/60))</f>
        <v/>
      </c>
    </row>
    <row r="127">
      <c r="A127" s="8" t="n"/>
      <c r="B127" s="9" t="n"/>
      <c r="C127" s="9" t="n"/>
      <c r="D127" s="10" t="n"/>
      <c r="E127" s="10" t="n"/>
      <c r="F127" s="10" t="n"/>
      <c r="G127" s="11" t="n"/>
      <c r="H127" s="11" t="n"/>
      <c r="I127" s="12">
        <f>IF($G127="","",$G127-$H127)</f>
        <v/>
      </c>
      <c r="J127" s="13">
        <f>IF($G127="","",IF($H127&gt;=$G127,"Pagada",IF($H127&gt;0,"Con abono","Pendiente")))</f>
        <v/>
      </c>
      <c r="K127" s="10" t="n"/>
      <c r="L127" s="13">
        <f>IF(OR($B127="",$C127=""),"",ROUND(($C127-$B127)*24,2))</f>
        <v/>
      </c>
      <c r="M127" s="13">
        <f>IF(OR($A127="",$D127="",$N127="",$O127=""),"",IF(COUNTIFS($A$5:$A$504,$A127,$D$5:$D$504,$D127,$N$5:$N$504,"&lt;"&amp;$O127,$O$5:$O$504,"&gt;"&amp;$N127)&gt;1,"CRUCE",""))</f>
        <v/>
      </c>
      <c r="N127" s="14">
        <f>IF($B127="","",ROUND($B127*1440,0))</f>
        <v/>
      </c>
      <c r="O127" s="14">
        <f>IF($C127="","",ROUND($C127*1440,0))</f>
        <v/>
      </c>
      <c r="P127" s="14">
        <f>IF(OR($A127="",$D127="",$N127=""),"",INT($A127)&amp;"|"&amp;$D127&amp;"|"&amp;INT($N127/60))</f>
        <v/>
      </c>
    </row>
    <row r="128">
      <c r="A128" s="8" t="n"/>
      <c r="B128" s="9" t="n"/>
      <c r="C128" s="9" t="n"/>
      <c r="D128" s="10" t="n"/>
      <c r="E128" s="10" t="n"/>
      <c r="F128" s="10" t="n"/>
      <c r="G128" s="11" t="n"/>
      <c r="H128" s="11" t="n"/>
      <c r="I128" s="12">
        <f>IF($G128="","",$G128-$H128)</f>
        <v/>
      </c>
      <c r="J128" s="13">
        <f>IF($G128="","",IF($H128&gt;=$G128,"Pagada",IF($H128&gt;0,"Con abono","Pendiente")))</f>
        <v/>
      </c>
      <c r="K128" s="10" t="n"/>
      <c r="L128" s="13">
        <f>IF(OR($B128="",$C128=""),"",ROUND(($C128-$B128)*24,2))</f>
        <v/>
      </c>
      <c r="M128" s="13">
        <f>IF(OR($A128="",$D128="",$N128="",$O128=""),"",IF(COUNTIFS($A$5:$A$504,$A128,$D$5:$D$504,$D128,$N$5:$N$504,"&lt;"&amp;$O128,$O$5:$O$504,"&gt;"&amp;$N128)&gt;1,"CRUCE",""))</f>
        <v/>
      </c>
      <c r="N128" s="14">
        <f>IF($B128="","",ROUND($B128*1440,0))</f>
        <v/>
      </c>
      <c r="O128" s="14">
        <f>IF($C128="","",ROUND($C128*1440,0))</f>
        <v/>
      </c>
      <c r="P128" s="14">
        <f>IF(OR($A128="",$D128="",$N128=""),"",INT($A128)&amp;"|"&amp;$D128&amp;"|"&amp;INT($N128/60))</f>
        <v/>
      </c>
    </row>
    <row r="129">
      <c r="A129" s="8" t="n"/>
      <c r="B129" s="9" t="n"/>
      <c r="C129" s="9" t="n"/>
      <c r="D129" s="10" t="n"/>
      <c r="E129" s="10" t="n"/>
      <c r="F129" s="10" t="n"/>
      <c r="G129" s="11" t="n"/>
      <c r="H129" s="11" t="n"/>
      <c r="I129" s="12">
        <f>IF($G129="","",$G129-$H129)</f>
        <v/>
      </c>
      <c r="J129" s="13">
        <f>IF($G129="","",IF($H129&gt;=$G129,"Pagada",IF($H129&gt;0,"Con abono","Pendiente")))</f>
        <v/>
      </c>
      <c r="K129" s="10" t="n"/>
      <c r="L129" s="13">
        <f>IF(OR($B129="",$C129=""),"",ROUND(($C129-$B129)*24,2))</f>
        <v/>
      </c>
      <c r="M129" s="13">
        <f>IF(OR($A129="",$D129="",$N129="",$O129=""),"",IF(COUNTIFS($A$5:$A$504,$A129,$D$5:$D$504,$D129,$N$5:$N$504,"&lt;"&amp;$O129,$O$5:$O$504,"&gt;"&amp;$N129)&gt;1,"CRUCE",""))</f>
        <v/>
      </c>
      <c r="N129" s="14">
        <f>IF($B129="","",ROUND($B129*1440,0))</f>
        <v/>
      </c>
      <c r="O129" s="14">
        <f>IF($C129="","",ROUND($C129*1440,0))</f>
        <v/>
      </c>
      <c r="P129" s="14">
        <f>IF(OR($A129="",$D129="",$N129=""),"",INT($A129)&amp;"|"&amp;$D129&amp;"|"&amp;INT($N129/60))</f>
        <v/>
      </c>
    </row>
    <row r="130">
      <c r="A130" s="8" t="n"/>
      <c r="B130" s="9" t="n"/>
      <c r="C130" s="9" t="n"/>
      <c r="D130" s="10" t="n"/>
      <c r="E130" s="10" t="n"/>
      <c r="F130" s="10" t="n"/>
      <c r="G130" s="11" t="n"/>
      <c r="H130" s="11" t="n"/>
      <c r="I130" s="12">
        <f>IF($G130="","",$G130-$H130)</f>
        <v/>
      </c>
      <c r="J130" s="13">
        <f>IF($G130="","",IF($H130&gt;=$G130,"Pagada",IF($H130&gt;0,"Con abono","Pendiente")))</f>
        <v/>
      </c>
      <c r="K130" s="10" t="n"/>
      <c r="L130" s="13">
        <f>IF(OR($B130="",$C130=""),"",ROUND(($C130-$B130)*24,2))</f>
        <v/>
      </c>
      <c r="M130" s="13">
        <f>IF(OR($A130="",$D130="",$N130="",$O130=""),"",IF(COUNTIFS($A$5:$A$504,$A130,$D$5:$D$504,$D130,$N$5:$N$504,"&lt;"&amp;$O130,$O$5:$O$504,"&gt;"&amp;$N130)&gt;1,"CRUCE",""))</f>
        <v/>
      </c>
      <c r="N130" s="14">
        <f>IF($B130="","",ROUND($B130*1440,0))</f>
        <v/>
      </c>
      <c r="O130" s="14">
        <f>IF($C130="","",ROUND($C130*1440,0))</f>
        <v/>
      </c>
      <c r="P130" s="14">
        <f>IF(OR($A130="",$D130="",$N130=""),"",INT($A130)&amp;"|"&amp;$D130&amp;"|"&amp;INT($N130/60))</f>
        <v/>
      </c>
    </row>
    <row r="131">
      <c r="A131" s="8" t="n"/>
      <c r="B131" s="9" t="n"/>
      <c r="C131" s="9" t="n"/>
      <c r="D131" s="10" t="n"/>
      <c r="E131" s="10" t="n"/>
      <c r="F131" s="10" t="n"/>
      <c r="G131" s="11" t="n"/>
      <c r="H131" s="11" t="n"/>
      <c r="I131" s="12">
        <f>IF($G131="","",$G131-$H131)</f>
        <v/>
      </c>
      <c r="J131" s="13">
        <f>IF($G131="","",IF($H131&gt;=$G131,"Pagada",IF($H131&gt;0,"Con abono","Pendiente")))</f>
        <v/>
      </c>
      <c r="K131" s="10" t="n"/>
      <c r="L131" s="13">
        <f>IF(OR($B131="",$C131=""),"",ROUND(($C131-$B131)*24,2))</f>
        <v/>
      </c>
      <c r="M131" s="13">
        <f>IF(OR($A131="",$D131="",$N131="",$O131=""),"",IF(COUNTIFS($A$5:$A$504,$A131,$D$5:$D$504,$D131,$N$5:$N$504,"&lt;"&amp;$O131,$O$5:$O$504,"&gt;"&amp;$N131)&gt;1,"CRUCE",""))</f>
        <v/>
      </c>
      <c r="N131" s="14">
        <f>IF($B131="","",ROUND($B131*1440,0))</f>
        <v/>
      </c>
      <c r="O131" s="14">
        <f>IF($C131="","",ROUND($C131*1440,0))</f>
        <v/>
      </c>
      <c r="P131" s="14">
        <f>IF(OR($A131="",$D131="",$N131=""),"",INT($A131)&amp;"|"&amp;$D131&amp;"|"&amp;INT($N131/60))</f>
        <v/>
      </c>
    </row>
    <row r="132">
      <c r="A132" s="8" t="n"/>
      <c r="B132" s="9" t="n"/>
      <c r="C132" s="9" t="n"/>
      <c r="D132" s="10" t="n"/>
      <c r="E132" s="10" t="n"/>
      <c r="F132" s="10" t="n"/>
      <c r="G132" s="11" t="n"/>
      <c r="H132" s="11" t="n"/>
      <c r="I132" s="12">
        <f>IF($G132="","",$G132-$H132)</f>
        <v/>
      </c>
      <c r="J132" s="13">
        <f>IF($G132="","",IF($H132&gt;=$G132,"Pagada",IF($H132&gt;0,"Con abono","Pendiente")))</f>
        <v/>
      </c>
      <c r="K132" s="10" t="n"/>
      <c r="L132" s="13">
        <f>IF(OR($B132="",$C132=""),"",ROUND(($C132-$B132)*24,2))</f>
        <v/>
      </c>
      <c r="M132" s="13">
        <f>IF(OR($A132="",$D132="",$N132="",$O132=""),"",IF(COUNTIFS($A$5:$A$504,$A132,$D$5:$D$504,$D132,$N$5:$N$504,"&lt;"&amp;$O132,$O$5:$O$504,"&gt;"&amp;$N132)&gt;1,"CRUCE",""))</f>
        <v/>
      </c>
      <c r="N132" s="14">
        <f>IF($B132="","",ROUND($B132*1440,0))</f>
        <v/>
      </c>
      <c r="O132" s="14">
        <f>IF($C132="","",ROUND($C132*1440,0))</f>
        <v/>
      </c>
      <c r="P132" s="14">
        <f>IF(OR($A132="",$D132="",$N132=""),"",INT($A132)&amp;"|"&amp;$D132&amp;"|"&amp;INT($N132/60))</f>
        <v/>
      </c>
    </row>
    <row r="133">
      <c r="A133" s="8" t="n"/>
      <c r="B133" s="9" t="n"/>
      <c r="C133" s="9" t="n"/>
      <c r="D133" s="10" t="n"/>
      <c r="E133" s="10" t="n"/>
      <c r="F133" s="10" t="n"/>
      <c r="G133" s="11" t="n"/>
      <c r="H133" s="11" t="n"/>
      <c r="I133" s="12">
        <f>IF($G133="","",$G133-$H133)</f>
        <v/>
      </c>
      <c r="J133" s="13">
        <f>IF($G133="","",IF($H133&gt;=$G133,"Pagada",IF($H133&gt;0,"Con abono","Pendiente")))</f>
        <v/>
      </c>
      <c r="K133" s="10" t="n"/>
      <c r="L133" s="13">
        <f>IF(OR($B133="",$C133=""),"",ROUND(($C133-$B133)*24,2))</f>
        <v/>
      </c>
      <c r="M133" s="13">
        <f>IF(OR($A133="",$D133="",$N133="",$O133=""),"",IF(COUNTIFS($A$5:$A$504,$A133,$D$5:$D$504,$D133,$N$5:$N$504,"&lt;"&amp;$O133,$O$5:$O$504,"&gt;"&amp;$N133)&gt;1,"CRUCE",""))</f>
        <v/>
      </c>
      <c r="N133" s="14">
        <f>IF($B133="","",ROUND($B133*1440,0))</f>
        <v/>
      </c>
      <c r="O133" s="14">
        <f>IF($C133="","",ROUND($C133*1440,0))</f>
        <v/>
      </c>
      <c r="P133" s="14">
        <f>IF(OR($A133="",$D133="",$N133=""),"",INT($A133)&amp;"|"&amp;$D133&amp;"|"&amp;INT($N133/60))</f>
        <v/>
      </c>
    </row>
    <row r="134">
      <c r="A134" s="8" t="n"/>
      <c r="B134" s="9" t="n"/>
      <c r="C134" s="9" t="n"/>
      <c r="D134" s="10" t="n"/>
      <c r="E134" s="10" t="n"/>
      <c r="F134" s="10" t="n"/>
      <c r="G134" s="11" t="n"/>
      <c r="H134" s="11" t="n"/>
      <c r="I134" s="12">
        <f>IF($G134="","",$G134-$H134)</f>
        <v/>
      </c>
      <c r="J134" s="13">
        <f>IF($G134="","",IF($H134&gt;=$G134,"Pagada",IF($H134&gt;0,"Con abono","Pendiente")))</f>
        <v/>
      </c>
      <c r="K134" s="10" t="n"/>
      <c r="L134" s="13">
        <f>IF(OR($B134="",$C134=""),"",ROUND(($C134-$B134)*24,2))</f>
        <v/>
      </c>
      <c r="M134" s="13">
        <f>IF(OR($A134="",$D134="",$N134="",$O134=""),"",IF(COUNTIFS($A$5:$A$504,$A134,$D$5:$D$504,$D134,$N$5:$N$504,"&lt;"&amp;$O134,$O$5:$O$504,"&gt;"&amp;$N134)&gt;1,"CRUCE",""))</f>
        <v/>
      </c>
      <c r="N134" s="14">
        <f>IF($B134="","",ROUND($B134*1440,0))</f>
        <v/>
      </c>
      <c r="O134" s="14">
        <f>IF($C134="","",ROUND($C134*1440,0))</f>
        <v/>
      </c>
      <c r="P134" s="14">
        <f>IF(OR($A134="",$D134="",$N134=""),"",INT($A134)&amp;"|"&amp;$D134&amp;"|"&amp;INT($N134/60))</f>
        <v/>
      </c>
    </row>
    <row r="135">
      <c r="A135" s="8" t="n"/>
      <c r="B135" s="9" t="n"/>
      <c r="C135" s="9" t="n"/>
      <c r="D135" s="10" t="n"/>
      <c r="E135" s="10" t="n"/>
      <c r="F135" s="10" t="n"/>
      <c r="G135" s="11" t="n"/>
      <c r="H135" s="11" t="n"/>
      <c r="I135" s="12">
        <f>IF($G135="","",$G135-$H135)</f>
        <v/>
      </c>
      <c r="J135" s="13">
        <f>IF($G135="","",IF($H135&gt;=$G135,"Pagada",IF($H135&gt;0,"Con abono","Pendiente")))</f>
        <v/>
      </c>
      <c r="K135" s="10" t="n"/>
      <c r="L135" s="13">
        <f>IF(OR($B135="",$C135=""),"",ROUND(($C135-$B135)*24,2))</f>
        <v/>
      </c>
      <c r="M135" s="13">
        <f>IF(OR($A135="",$D135="",$N135="",$O135=""),"",IF(COUNTIFS($A$5:$A$504,$A135,$D$5:$D$504,$D135,$N$5:$N$504,"&lt;"&amp;$O135,$O$5:$O$504,"&gt;"&amp;$N135)&gt;1,"CRUCE",""))</f>
        <v/>
      </c>
      <c r="N135" s="14">
        <f>IF($B135="","",ROUND($B135*1440,0))</f>
        <v/>
      </c>
      <c r="O135" s="14">
        <f>IF($C135="","",ROUND($C135*1440,0))</f>
        <v/>
      </c>
      <c r="P135" s="14">
        <f>IF(OR($A135="",$D135="",$N135=""),"",INT($A135)&amp;"|"&amp;$D135&amp;"|"&amp;INT($N135/60))</f>
        <v/>
      </c>
    </row>
    <row r="136">
      <c r="A136" s="8" t="n"/>
      <c r="B136" s="9" t="n"/>
      <c r="C136" s="9" t="n"/>
      <c r="D136" s="10" t="n"/>
      <c r="E136" s="10" t="n"/>
      <c r="F136" s="10" t="n"/>
      <c r="G136" s="11" t="n"/>
      <c r="H136" s="11" t="n"/>
      <c r="I136" s="12">
        <f>IF($G136="","",$G136-$H136)</f>
        <v/>
      </c>
      <c r="J136" s="13">
        <f>IF($G136="","",IF($H136&gt;=$G136,"Pagada",IF($H136&gt;0,"Con abono","Pendiente")))</f>
        <v/>
      </c>
      <c r="K136" s="10" t="n"/>
      <c r="L136" s="13">
        <f>IF(OR($B136="",$C136=""),"",ROUND(($C136-$B136)*24,2))</f>
        <v/>
      </c>
      <c r="M136" s="13">
        <f>IF(OR($A136="",$D136="",$N136="",$O136=""),"",IF(COUNTIFS($A$5:$A$504,$A136,$D$5:$D$504,$D136,$N$5:$N$504,"&lt;"&amp;$O136,$O$5:$O$504,"&gt;"&amp;$N136)&gt;1,"CRUCE",""))</f>
        <v/>
      </c>
      <c r="N136" s="14">
        <f>IF($B136="","",ROUND($B136*1440,0))</f>
        <v/>
      </c>
      <c r="O136" s="14">
        <f>IF($C136="","",ROUND($C136*1440,0))</f>
        <v/>
      </c>
      <c r="P136" s="14">
        <f>IF(OR($A136="",$D136="",$N136=""),"",INT($A136)&amp;"|"&amp;$D136&amp;"|"&amp;INT($N136/60))</f>
        <v/>
      </c>
    </row>
    <row r="137">
      <c r="A137" s="8" t="n"/>
      <c r="B137" s="9" t="n"/>
      <c r="C137" s="9" t="n"/>
      <c r="D137" s="10" t="n"/>
      <c r="E137" s="10" t="n"/>
      <c r="F137" s="10" t="n"/>
      <c r="G137" s="11" t="n"/>
      <c r="H137" s="11" t="n"/>
      <c r="I137" s="12">
        <f>IF($G137="","",$G137-$H137)</f>
        <v/>
      </c>
      <c r="J137" s="13">
        <f>IF($G137="","",IF($H137&gt;=$G137,"Pagada",IF($H137&gt;0,"Con abono","Pendiente")))</f>
        <v/>
      </c>
      <c r="K137" s="10" t="n"/>
      <c r="L137" s="13">
        <f>IF(OR($B137="",$C137=""),"",ROUND(($C137-$B137)*24,2))</f>
        <v/>
      </c>
      <c r="M137" s="13">
        <f>IF(OR($A137="",$D137="",$N137="",$O137=""),"",IF(COUNTIFS($A$5:$A$504,$A137,$D$5:$D$504,$D137,$N$5:$N$504,"&lt;"&amp;$O137,$O$5:$O$504,"&gt;"&amp;$N137)&gt;1,"CRUCE",""))</f>
        <v/>
      </c>
      <c r="N137" s="14">
        <f>IF($B137="","",ROUND($B137*1440,0))</f>
        <v/>
      </c>
      <c r="O137" s="14">
        <f>IF($C137="","",ROUND($C137*1440,0))</f>
        <v/>
      </c>
      <c r="P137" s="14">
        <f>IF(OR($A137="",$D137="",$N137=""),"",INT($A137)&amp;"|"&amp;$D137&amp;"|"&amp;INT($N137/60))</f>
        <v/>
      </c>
    </row>
    <row r="138">
      <c r="A138" s="8" t="n"/>
      <c r="B138" s="9" t="n"/>
      <c r="C138" s="9" t="n"/>
      <c r="D138" s="10" t="n"/>
      <c r="E138" s="10" t="n"/>
      <c r="F138" s="10" t="n"/>
      <c r="G138" s="11" t="n"/>
      <c r="H138" s="11" t="n"/>
      <c r="I138" s="12">
        <f>IF($G138="","",$G138-$H138)</f>
        <v/>
      </c>
      <c r="J138" s="13">
        <f>IF($G138="","",IF($H138&gt;=$G138,"Pagada",IF($H138&gt;0,"Con abono","Pendiente")))</f>
        <v/>
      </c>
      <c r="K138" s="10" t="n"/>
      <c r="L138" s="13">
        <f>IF(OR($B138="",$C138=""),"",ROUND(($C138-$B138)*24,2))</f>
        <v/>
      </c>
      <c r="M138" s="13">
        <f>IF(OR($A138="",$D138="",$N138="",$O138=""),"",IF(COUNTIFS($A$5:$A$504,$A138,$D$5:$D$504,$D138,$N$5:$N$504,"&lt;"&amp;$O138,$O$5:$O$504,"&gt;"&amp;$N138)&gt;1,"CRUCE",""))</f>
        <v/>
      </c>
      <c r="N138" s="14">
        <f>IF($B138="","",ROUND($B138*1440,0))</f>
        <v/>
      </c>
      <c r="O138" s="14">
        <f>IF($C138="","",ROUND($C138*1440,0))</f>
        <v/>
      </c>
      <c r="P138" s="14">
        <f>IF(OR($A138="",$D138="",$N138=""),"",INT($A138)&amp;"|"&amp;$D138&amp;"|"&amp;INT($N138/60))</f>
        <v/>
      </c>
    </row>
    <row r="139">
      <c r="A139" s="8" t="n"/>
      <c r="B139" s="9" t="n"/>
      <c r="C139" s="9" t="n"/>
      <c r="D139" s="10" t="n"/>
      <c r="E139" s="10" t="n"/>
      <c r="F139" s="10" t="n"/>
      <c r="G139" s="11" t="n"/>
      <c r="H139" s="11" t="n"/>
      <c r="I139" s="12">
        <f>IF($G139="","",$G139-$H139)</f>
        <v/>
      </c>
      <c r="J139" s="13">
        <f>IF($G139="","",IF($H139&gt;=$G139,"Pagada",IF($H139&gt;0,"Con abono","Pendiente")))</f>
        <v/>
      </c>
      <c r="K139" s="10" t="n"/>
      <c r="L139" s="13">
        <f>IF(OR($B139="",$C139=""),"",ROUND(($C139-$B139)*24,2))</f>
        <v/>
      </c>
      <c r="M139" s="13">
        <f>IF(OR($A139="",$D139="",$N139="",$O139=""),"",IF(COUNTIFS($A$5:$A$504,$A139,$D$5:$D$504,$D139,$N$5:$N$504,"&lt;"&amp;$O139,$O$5:$O$504,"&gt;"&amp;$N139)&gt;1,"CRUCE",""))</f>
        <v/>
      </c>
      <c r="N139" s="14">
        <f>IF($B139="","",ROUND($B139*1440,0))</f>
        <v/>
      </c>
      <c r="O139" s="14">
        <f>IF($C139="","",ROUND($C139*1440,0))</f>
        <v/>
      </c>
      <c r="P139" s="14">
        <f>IF(OR($A139="",$D139="",$N139=""),"",INT($A139)&amp;"|"&amp;$D139&amp;"|"&amp;INT($N139/60))</f>
        <v/>
      </c>
    </row>
    <row r="140">
      <c r="A140" s="8" t="n"/>
      <c r="B140" s="9" t="n"/>
      <c r="C140" s="9" t="n"/>
      <c r="D140" s="10" t="n"/>
      <c r="E140" s="10" t="n"/>
      <c r="F140" s="10" t="n"/>
      <c r="G140" s="11" t="n"/>
      <c r="H140" s="11" t="n"/>
      <c r="I140" s="12">
        <f>IF($G140="","",$G140-$H140)</f>
        <v/>
      </c>
      <c r="J140" s="13">
        <f>IF($G140="","",IF($H140&gt;=$G140,"Pagada",IF($H140&gt;0,"Con abono","Pendiente")))</f>
        <v/>
      </c>
      <c r="K140" s="10" t="n"/>
      <c r="L140" s="13">
        <f>IF(OR($B140="",$C140=""),"",ROUND(($C140-$B140)*24,2))</f>
        <v/>
      </c>
      <c r="M140" s="13">
        <f>IF(OR($A140="",$D140="",$N140="",$O140=""),"",IF(COUNTIFS($A$5:$A$504,$A140,$D$5:$D$504,$D140,$N$5:$N$504,"&lt;"&amp;$O140,$O$5:$O$504,"&gt;"&amp;$N140)&gt;1,"CRUCE",""))</f>
        <v/>
      </c>
      <c r="N140" s="14">
        <f>IF($B140="","",ROUND($B140*1440,0))</f>
        <v/>
      </c>
      <c r="O140" s="14">
        <f>IF($C140="","",ROUND($C140*1440,0))</f>
        <v/>
      </c>
      <c r="P140" s="14">
        <f>IF(OR($A140="",$D140="",$N140=""),"",INT($A140)&amp;"|"&amp;$D140&amp;"|"&amp;INT($N140/60))</f>
        <v/>
      </c>
    </row>
    <row r="141">
      <c r="A141" s="8" t="n"/>
      <c r="B141" s="9" t="n"/>
      <c r="C141" s="9" t="n"/>
      <c r="D141" s="10" t="n"/>
      <c r="E141" s="10" t="n"/>
      <c r="F141" s="10" t="n"/>
      <c r="G141" s="11" t="n"/>
      <c r="H141" s="11" t="n"/>
      <c r="I141" s="12">
        <f>IF($G141="","",$G141-$H141)</f>
        <v/>
      </c>
      <c r="J141" s="13">
        <f>IF($G141="","",IF($H141&gt;=$G141,"Pagada",IF($H141&gt;0,"Con abono","Pendiente")))</f>
        <v/>
      </c>
      <c r="K141" s="10" t="n"/>
      <c r="L141" s="13">
        <f>IF(OR($B141="",$C141=""),"",ROUND(($C141-$B141)*24,2))</f>
        <v/>
      </c>
      <c r="M141" s="13">
        <f>IF(OR($A141="",$D141="",$N141="",$O141=""),"",IF(COUNTIFS($A$5:$A$504,$A141,$D$5:$D$504,$D141,$N$5:$N$504,"&lt;"&amp;$O141,$O$5:$O$504,"&gt;"&amp;$N141)&gt;1,"CRUCE",""))</f>
        <v/>
      </c>
      <c r="N141" s="14">
        <f>IF($B141="","",ROUND($B141*1440,0))</f>
        <v/>
      </c>
      <c r="O141" s="14">
        <f>IF($C141="","",ROUND($C141*1440,0))</f>
        <v/>
      </c>
      <c r="P141" s="14">
        <f>IF(OR($A141="",$D141="",$N141=""),"",INT($A141)&amp;"|"&amp;$D141&amp;"|"&amp;INT($N141/60))</f>
        <v/>
      </c>
    </row>
    <row r="142">
      <c r="A142" s="8" t="n"/>
      <c r="B142" s="9" t="n"/>
      <c r="C142" s="9" t="n"/>
      <c r="D142" s="10" t="n"/>
      <c r="E142" s="10" t="n"/>
      <c r="F142" s="10" t="n"/>
      <c r="G142" s="11" t="n"/>
      <c r="H142" s="11" t="n"/>
      <c r="I142" s="12">
        <f>IF($G142="","",$G142-$H142)</f>
        <v/>
      </c>
      <c r="J142" s="13">
        <f>IF($G142="","",IF($H142&gt;=$G142,"Pagada",IF($H142&gt;0,"Con abono","Pendiente")))</f>
        <v/>
      </c>
      <c r="K142" s="10" t="n"/>
      <c r="L142" s="13">
        <f>IF(OR($B142="",$C142=""),"",ROUND(($C142-$B142)*24,2))</f>
        <v/>
      </c>
      <c r="M142" s="13">
        <f>IF(OR($A142="",$D142="",$N142="",$O142=""),"",IF(COUNTIFS($A$5:$A$504,$A142,$D$5:$D$504,$D142,$N$5:$N$504,"&lt;"&amp;$O142,$O$5:$O$504,"&gt;"&amp;$N142)&gt;1,"CRUCE",""))</f>
        <v/>
      </c>
      <c r="N142" s="14">
        <f>IF($B142="","",ROUND($B142*1440,0))</f>
        <v/>
      </c>
      <c r="O142" s="14">
        <f>IF($C142="","",ROUND($C142*1440,0))</f>
        <v/>
      </c>
      <c r="P142" s="14">
        <f>IF(OR($A142="",$D142="",$N142=""),"",INT($A142)&amp;"|"&amp;$D142&amp;"|"&amp;INT($N142/60))</f>
        <v/>
      </c>
    </row>
    <row r="143">
      <c r="A143" s="8" t="n"/>
      <c r="B143" s="9" t="n"/>
      <c r="C143" s="9" t="n"/>
      <c r="D143" s="10" t="n"/>
      <c r="E143" s="10" t="n"/>
      <c r="F143" s="10" t="n"/>
      <c r="G143" s="11" t="n"/>
      <c r="H143" s="11" t="n"/>
      <c r="I143" s="12">
        <f>IF($G143="","",$G143-$H143)</f>
        <v/>
      </c>
      <c r="J143" s="13">
        <f>IF($G143="","",IF($H143&gt;=$G143,"Pagada",IF($H143&gt;0,"Con abono","Pendiente")))</f>
        <v/>
      </c>
      <c r="K143" s="10" t="n"/>
      <c r="L143" s="13">
        <f>IF(OR($B143="",$C143=""),"",ROUND(($C143-$B143)*24,2))</f>
        <v/>
      </c>
      <c r="M143" s="13">
        <f>IF(OR($A143="",$D143="",$N143="",$O143=""),"",IF(COUNTIFS($A$5:$A$504,$A143,$D$5:$D$504,$D143,$N$5:$N$504,"&lt;"&amp;$O143,$O$5:$O$504,"&gt;"&amp;$N143)&gt;1,"CRUCE",""))</f>
        <v/>
      </c>
      <c r="N143" s="14">
        <f>IF($B143="","",ROUND($B143*1440,0))</f>
        <v/>
      </c>
      <c r="O143" s="14">
        <f>IF($C143="","",ROUND($C143*1440,0))</f>
        <v/>
      </c>
      <c r="P143" s="14">
        <f>IF(OR($A143="",$D143="",$N143=""),"",INT($A143)&amp;"|"&amp;$D143&amp;"|"&amp;INT($N143/60))</f>
        <v/>
      </c>
    </row>
    <row r="144">
      <c r="A144" s="8" t="n"/>
      <c r="B144" s="9" t="n"/>
      <c r="C144" s="9" t="n"/>
      <c r="D144" s="10" t="n"/>
      <c r="E144" s="10" t="n"/>
      <c r="F144" s="10" t="n"/>
      <c r="G144" s="11" t="n"/>
      <c r="H144" s="11" t="n"/>
      <c r="I144" s="12">
        <f>IF($G144="","",$G144-$H144)</f>
        <v/>
      </c>
      <c r="J144" s="13">
        <f>IF($G144="","",IF($H144&gt;=$G144,"Pagada",IF($H144&gt;0,"Con abono","Pendiente")))</f>
        <v/>
      </c>
      <c r="K144" s="10" t="n"/>
      <c r="L144" s="13">
        <f>IF(OR($B144="",$C144=""),"",ROUND(($C144-$B144)*24,2))</f>
        <v/>
      </c>
      <c r="M144" s="13">
        <f>IF(OR($A144="",$D144="",$N144="",$O144=""),"",IF(COUNTIFS($A$5:$A$504,$A144,$D$5:$D$504,$D144,$N$5:$N$504,"&lt;"&amp;$O144,$O$5:$O$504,"&gt;"&amp;$N144)&gt;1,"CRUCE",""))</f>
        <v/>
      </c>
      <c r="N144" s="14">
        <f>IF($B144="","",ROUND($B144*1440,0))</f>
        <v/>
      </c>
      <c r="O144" s="14">
        <f>IF($C144="","",ROUND($C144*1440,0))</f>
        <v/>
      </c>
      <c r="P144" s="14">
        <f>IF(OR($A144="",$D144="",$N144=""),"",INT($A144)&amp;"|"&amp;$D144&amp;"|"&amp;INT($N144/60))</f>
        <v/>
      </c>
    </row>
    <row r="145">
      <c r="A145" s="8" t="n"/>
      <c r="B145" s="9" t="n"/>
      <c r="C145" s="9" t="n"/>
      <c r="D145" s="10" t="n"/>
      <c r="E145" s="10" t="n"/>
      <c r="F145" s="10" t="n"/>
      <c r="G145" s="11" t="n"/>
      <c r="H145" s="11" t="n"/>
      <c r="I145" s="12">
        <f>IF($G145="","",$G145-$H145)</f>
        <v/>
      </c>
      <c r="J145" s="13">
        <f>IF($G145="","",IF($H145&gt;=$G145,"Pagada",IF($H145&gt;0,"Con abono","Pendiente")))</f>
        <v/>
      </c>
      <c r="K145" s="10" t="n"/>
      <c r="L145" s="13">
        <f>IF(OR($B145="",$C145=""),"",ROUND(($C145-$B145)*24,2))</f>
        <v/>
      </c>
      <c r="M145" s="13">
        <f>IF(OR($A145="",$D145="",$N145="",$O145=""),"",IF(COUNTIFS($A$5:$A$504,$A145,$D$5:$D$504,$D145,$N$5:$N$504,"&lt;"&amp;$O145,$O$5:$O$504,"&gt;"&amp;$N145)&gt;1,"CRUCE",""))</f>
        <v/>
      </c>
      <c r="N145" s="14">
        <f>IF($B145="","",ROUND($B145*1440,0))</f>
        <v/>
      </c>
      <c r="O145" s="14">
        <f>IF($C145="","",ROUND($C145*1440,0))</f>
        <v/>
      </c>
      <c r="P145" s="14">
        <f>IF(OR($A145="",$D145="",$N145=""),"",INT($A145)&amp;"|"&amp;$D145&amp;"|"&amp;INT($N145/60))</f>
        <v/>
      </c>
    </row>
    <row r="146">
      <c r="A146" s="8" t="n"/>
      <c r="B146" s="9" t="n"/>
      <c r="C146" s="9" t="n"/>
      <c r="D146" s="10" t="n"/>
      <c r="E146" s="10" t="n"/>
      <c r="F146" s="10" t="n"/>
      <c r="G146" s="11" t="n"/>
      <c r="H146" s="11" t="n"/>
      <c r="I146" s="12">
        <f>IF($G146="","",$G146-$H146)</f>
        <v/>
      </c>
      <c r="J146" s="13">
        <f>IF($G146="","",IF($H146&gt;=$G146,"Pagada",IF($H146&gt;0,"Con abono","Pendiente")))</f>
        <v/>
      </c>
      <c r="K146" s="10" t="n"/>
      <c r="L146" s="13">
        <f>IF(OR($B146="",$C146=""),"",ROUND(($C146-$B146)*24,2))</f>
        <v/>
      </c>
      <c r="M146" s="13">
        <f>IF(OR($A146="",$D146="",$N146="",$O146=""),"",IF(COUNTIFS($A$5:$A$504,$A146,$D$5:$D$504,$D146,$N$5:$N$504,"&lt;"&amp;$O146,$O$5:$O$504,"&gt;"&amp;$N146)&gt;1,"CRUCE",""))</f>
        <v/>
      </c>
      <c r="N146" s="14">
        <f>IF($B146="","",ROUND($B146*1440,0))</f>
        <v/>
      </c>
      <c r="O146" s="14">
        <f>IF($C146="","",ROUND($C146*1440,0))</f>
        <v/>
      </c>
      <c r="P146" s="14">
        <f>IF(OR($A146="",$D146="",$N146=""),"",INT($A146)&amp;"|"&amp;$D146&amp;"|"&amp;INT($N146/60))</f>
        <v/>
      </c>
    </row>
    <row r="147">
      <c r="A147" s="8" t="n"/>
      <c r="B147" s="9" t="n"/>
      <c r="C147" s="9" t="n"/>
      <c r="D147" s="10" t="n"/>
      <c r="E147" s="10" t="n"/>
      <c r="F147" s="10" t="n"/>
      <c r="G147" s="11" t="n"/>
      <c r="H147" s="11" t="n"/>
      <c r="I147" s="12">
        <f>IF($G147="","",$G147-$H147)</f>
        <v/>
      </c>
      <c r="J147" s="13">
        <f>IF($G147="","",IF($H147&gt;=$G147,"Pagada",IF($H147&gt;0,"Con abono","Pendiente")))</f>
        <v/>
      </c>
      <c r="K147" s="10" t="n"/>
      <c r="L147" s="13">
        <f>IF(OR($B147="",$C147=""),"",ROUND(($C147-$B147)*24,2))</f>
        <v/>
      </c>
      <c r="M147" s="13">
        <f>IF(OR($A147="",$D147="",$N147="",$O147=""),"",IF(COUNTIFS($A$5:$A$504,$A147,$D$5:$D$504,$D147,$N$5:$N$504,"&lt;"&amp;$O147,$O$5:$O$504,"&gt;"&amp;$N147)&gt;1,"CRUCE",""))</f>
        <v/>
      </c>
      <c r="N147" s="14">
        <f>IF($B147="","",ROUND($B147*1440,0))</f>
        <v/>
      </c>
      <c r="O147" s="14">
        <f>IF($C147="","",ROUND($C147*1440,0))</f>
        <v/>
      </c>
      <c r="P147" s="14">
        <f>IF(OR($A147="",$D147="",$N147=""),"",INT($A147)&amp;"|"&amp;$D147&amp;"|"&amp;INT($N147/60))</f>
        <v/>
      </c>
    </row>
    <row r="148">
      <c r="A148" s="8" t="n"/>
      <c r="B148" s="9" t="n"/>
      <c r="C148" s="9" t="n"/>
      <c r="D148" s="10" t="n"/>
      <c r="E148" s="10" t="n"/>
      <c r="F148" s="10" t="n"/>
      <c r="G148" s="11" t="n"/>
      <c r="H148" s="11" t="n"/>
      <c r="I148" s="12">
        <f>IF($G148="","",$G148-$H148)</f>
        <v/>
      </c>
      <c r="J148" s="13">
        <f>IF($G148="","",IF($H148&gt;=$G148,"Pagada",IF($H148&gt;0,"Con abono","Pendiente")))</f>
        <v/>
      </c>
      <c r="K148" s="10" t="n"/>
      <c r="L148" s="13">
        <f>IF(OR($B148="",$C148=""),"",ROUND(($C148-$B148)*24,2))</f>
        <v/>
      </c>
      <c r="M148" s="13">
        <f>IF(OR($A148="",$D148="",$N148="",$O148=""),"",IF(COUNTIFS($A$5:$A$504,$A148,$D$5:$D$504,$D148,$N$5:$N$504,"&lt;"&amp;$O148,$O$5:$O$504,"&gt;"&amp;$N148)&gt;1,"CRUCE",""))</f>
        <v/>
      </c>
      <c r="N148" s="14">
        <f>IF($B148="","",ROUND($B148*1440,0))</f>
        <v/>
      </c>
      <c r="O148" s="14">
        <f>IF($C148="","",ROUND($C148*1440,0))</f>
        <v/>
      </c>
      <c r="P148" s="14">
        <f>IF(OR($A148="",$D148="",$N148=""),"",INT($A148)&amp;"|"&amp;$D148&amp;"|"&amp;INT($N148/60))</f>
        <v/>
      </c>
    </row>
    <row r="149">
      <c r="A149" s="8" t="n"/>
      <c r="B149" s="9" t="n"/>
      <c r="C149" s="9" t="n"/>
      <c r="D149" s="10" t="n"/>
      <c r="E149" s="10" t="n"/>
      <c r="F149" s="10" t="n"/>
      <c r="G149" s="11" t="n"/>
      <c r="H149" s="11" t="n"/>
      <c r="I149" s="12">
        <f>IF($G149="","",$G149-$H149)</f>
        <v/>
      </c>
      <c r="J149" s="13">
        <f>IF($G149="","",IF($H149&gt;=$G149,"Pagada",IF($H149&gt;0,"Con abono","Pendiente")))</f>
        <v/>
      </c>
      <c r="K149" s="10" t="n"/>
      <c r="L149" s="13">
        <f>IF(OR($B149="",$C149=""),"",ROUND(($C149-$B149)*24,2))</f>
        <v/>
      </c>
      <c r="M149" s="13">
        <f>IF(OR($A149="",$D149="",$N149="",$O149=""),"",IF(COUNTIFS($A$5:$A$504,$A149,$D$5:$D$504,$D149,$N$5:$N$504,"&lt;"&amp;$O149,$O$5:$O$504,"&gt;"&amp;$N149)&gt;1,"CRUCE",""))</f>
        <v/>
      </c>
      <c r="N149" s="14">
        <f>IF($B149="","",ROUND($B149*1440,0))</f>
        <v/>
      </c>
      <c r="O149" s="14">
        <f>IF($C149="","",ROUND($C149*1440,0))</f>
        <v/>
      </c>
      <c r="P149" s="14">
        <f>IF(OR($A149="",$D149="",$N149=""),"",INT($A149)&amp;"|"&amp;$D149&amp;"|"&amp;INT($N149/60))</f>
        <v/>
      </c>
    </row>
    <row r="150">
      <c r="A150" s="8" t="n"/>
      <c r="B150" s="9" t="n"/>
      <c r="C150" s="9" t="n"/>
      <c r="D150" s="10" t="n"/>
      <c r="E150" s="10" t="n"/>
      <c r="F150" s="10" t="n"/>
      <c r="G150" s="11" t="n"/>
      <c r="H150" s="11" t="n"/>
      <c r="I150" s="12">
        <f>IF($G150="","",$G150-$H150)</f>
        <v/>
      </c>
      <c r="J150" s="13">
        <f>IF($G150="","",IF($H150&gt;=$G150,"Pagada",IF($H150&gt;0,"Con abono","Pendiente")))</f>
        <v/>
      </c>
      <c r="K150" s="10" t="n"/>
      <c r="L150" s="13">
        <f>IF(OR($B150="",$C150=""),"",ROUND(($C150-$B150)*24,2))</f>
        <v/>
      </c>
      <c r="M150" s="13">
        <f>IF(OR($A150="",$D150="",$N150="",$O150=""),"",IF(COUNTIFS($A$5:$A$504,$A150,$D$5:$D$504,$D150,$N$5:$N$504,"&lt;"&amp;$O150,$O$5:$O$504,"&gt;"&amp;$N150)&gt;1,"CRUCE",""))</f>
        <v/>
      </c>
      <c r="N150" s="14">
        <f>IF($B150="","",ROUND($B150*1440,0))</f>
        <v/>
      </c>
      <c r="O150" s="14">
        <f>IF($C150="","",ROUND($C150*1440,0))</f>
        <v/>
      </c>
      <c r="P150" s="14">
        <f>IF(OR($A150="",$D150="",$N150=""),"",INT($A150)&amp;"|"&amp;$D150&amp;"|"&amp;INT($N150/60))</f>
        <v/>
      </c>
    </row>
    <row r="151">
      <c r="A151" s="8" t="n"/>
      <c r="B151" s="9" t="n"/>
      <c r="C151" s="9" t="n"/>
      <c r="D151" s="10" t="n"/>
      <c r="E151" s="10" t="n"/>
      <c r="F151" s="10" t="n"/>
      <c r="G151" s="11" t="n"/>
      <c r="H151" s="11" t="n"/>
      <c r="I151" s="12">
        <f>IF($G151="","",$G151-$H151)</f>
        <v/>
      </c>
      <c r="J151" s="13">
        <f>IF($G151="","",IF($H151&gt;=$G151,"Pagada",IF($H151&gt;0,"Con abono","Pendiente")))</f>
        <v/>
      </c>
      <c r="K151" s="10" t="n"/>
      <c r="L151" s="13">
        <f>IF(OR($B151="",$C151=""),"",ROUND(($C151-$B151)*24,2))</f>
        <v/>
      </c>
      <c r="M151" s="13">
        <f>IF(OR($A151="",$D151="",$N151="",$O151=""),"",IF(COUNTIFS($A$5:$A$504,$A151,$D$5:$D$504,$D151,$N$5:$N$504,"&lt;"&amp;$O151,$O$5:$O$504,"&gt;"&amp;$N151)&gt;1,"CRUCE",""))</f>
        <v/>
      </c>
      <c r="N151" s="14">
        <f>IF($B151="","",ROUND($B151*1440,0))</f>
        <v/>
      </c>
      <c r="O151" s="14">
        <f>IF($C151="","",ROUND($C151*1440,0))</f>
        <v/>
      </c>
      <c r="P151" s="14">
        <f>IF(OR($A151="",$D151="",$N151=""),"",INT($A151)&amp;"|"&amp;$D151&amp;"|"&amp;INT($N151/60))</f>
        <v/>
      </c>
    </row>
    <row r="152">
      <c r="A152" s="8" t="n"/>
      <c r="B152" s="9" t="n"/>
      <c r="C152" s="9" t="n"/>
      <c r="D152" s="10" t="n"/>
      <c r="E152" s="10" t="n"/>
      <c r="F152" s="10" t="n"/>
      <c r="G152" s="11" t="n"/>
      <c r="H152" s="11" t="n"/>
      <c r="I152" s="12">
        <f>IF($G152="","",$G152-$H152)</f>
        <v/>
      </c>
      <c r="J152" s="13">
        <f>IF($G152="","",IF($H152&gt;=$G152,"Pagada",IF($H152&gt;0,"Con abono","Pendiente")))</f>
        <v/>
      </c>
      <c r="K152" s="10" t="n"/>
      <c r="L152" s="13">
        <f>IF(OR($B152="",$C152=""),"",ROUND(($C152-$B152)*24,2))</f>
        <v/>
      </c>
      <c r="M152" s="13">
        <f>IF(OR($A152="",$D152="",$N152="",$O152=""),"",IF(COUNTIFS($A$5:$A$504,$A152,$D$5:$D$504,$D152,$N$5:$N$504,"&lt;"&amp;$O152,$O$5:$O$504,"&gt;"&amp;$N152)&gt;1,"CRUCE",""))</f>
        <v/>
      </c>
      <c r="N152" s="14">
        <f>IF($B152="","",ROUND($B152*1440,0))</f>
        <v/>
      </c>
      <c r="O152" s="14">
        <f>IF($C152="","",ROUND($C152*1440,0))</f>
        <v/>
      </c>
      <c r="P152" s="14">
        <f>IF(OR($A152="",$D152="",$N152=""),"",INT($A152)&amp;"|"&amp;$D152&amp;"|"&amp;INT($N152/60))</f>
        <v/>
      </c>
    </row>
    <row r="153">
      <c r="A153" s="8" t="n"/>
      <c r="B153" s="9" t="n"/>
      <c r="C153" s="9" t="n"/>
      <c r="D153" s="10" t="n"/>
      <c r="E153" s="10" t="n"/>
      <c r="F153" s="10" t="n"/>
      <c r="G153" s="11" t="n"/>
      <c r="H153" s="11" t="n"/>
      <c r="I153" s="12">
        <f>IF($G153="","",$G153-$H153)</f>
        <v/>
      </c>
      <c r="J153" s="13">
        <f>IF($G153="","",IF($H153&gt;=$G153,"Pagada",IF($H153&gt;0,"Con abono","Pendiente")))</f>
        <v/>
      </c>
      <c r="K153" s="10" t="n"/>
      <c r="L153" s="13">
        <f>IF(OR($B153="",$C153=""),"",ROUND(($C153-$B153)*24,2))</f>
        <v/>
      </c>
      <c r="M153" s="13">
        <f>IF(OR($A153="",$D153="",$N153="",$O153=""),"",IF(COUNTIFS($A$5:$A$504,$A153,$D$5:$D$504,$D153,$N$5:$N$504,"&lt;"&amp;$O153,$O$5:$O$504,"&gt;"&amp;$N153)&gt;1,"CRUCE",""))</f>
        <v/>
      </c>
      <c r="N153" s="14">
        <f>IF($B153="","",ROUND($B153*1440,0))</f>
        <v/>
      </c>
      <c r="O153" s="14">
        <f>IF($C153="","",ROUND($C153*1440,0))</f>
        <v/>
      </c>
      <c r="P153" s="14">
        <f>IF(OR($A153="",$D153="",$N153=""),"",INT($A153)&amp;"|"&amp;$D153&amp;"|"&amp;INT($N153/60))</f>
        <v/>
      </c>
    </row>
    <row r="154">
      <c r="A154" s="8" t="n"/>
      <c r="B154" s="9" t="n"/>
      <c r="C154" s="9" t="n"/>
      <c r="D154" s="10" t="n"/>
      <c r="E154" s="10" t="n"/>
      <c r="F154" s="10" t="n"/>
      <c r="G154" s="11" t="n"/>
      <c r="H154" s="11" t="n"/>
      <c r="I154" s="12">
        <f>IF($G154="","",$G154-$H154)</f>
        <v/>
      </c>
      <c r="J154" s="13">
        <f>IF($G154="","",IF($H154&gt;=$G154,"Pagada",IF($H154&gt;0,"Con abono","Pendiente")))</f>
        <v/>
      </c>
      <c r="K154" s="10" t="n"/>
      <c r="L154" s="13">
        <f>IF(OR($B154="",$C154=""),"",ROUND(($C154-$B154)*24,2))</f>
        <v/>
      </c>
      <c r="M154" s="13">
        <f>IF(OR($A154="",$D154="",$N154="",$O154=""),"",IF(COUNTIFS($A$5:$A$504,$A154,$D$5:$D$504,$D154,$N$5:$N$504,"&lt;"&amp;$O154,$O$5:$O$504,"&gt;"&amp;$N154)&gt;1,"CRUCE",""))</f>
        <v/>
      </c>
      <c r="N154" s="14">
        <f>IF($B154="","",ROUND($B154*1440,0))</f>
        <v/>
      </c>
      <c r="O154" s="14">
        <f>IF($C154="","",ROUND($C154*1440,0))</f>
        <v/>
      </c>
      <c r="P154" s="14">
        <f>IF(OR($A154="",$D154="",$N154=""),"",INT($A154)&amp;"|"&amp;$D154&amp;"|"&amp;INT($N154/60))</f>
        <v/>
      </c>
    </row>
    <row r="155">
      <c r="A155" s="8" t="n"/>
      <c r="B155" s="9" t="n"/>
      <c r="C155" s="9" t="n"/>
      <c r="D155" s="10" t="n"/>
      <c r="E155" s="10" t="n"/>
      <c r="F155" s="10" t="n"/>
      <c r="G155" s="11" t="n"/>
      <c r="H155" s="11" t="n"/>
      <c r="I155" s="12">
        <f>IF($G155="","",$G155-$H155)</f>
        <v/>
      </c>
      <c r="J155" s="13">
        <f>IF($G155="","",IF($H155&gt;=$G155,"Pagada",IF($H155&gt;0,"Con abono","Pendiente")))</f>
        <v/>
      </c>
      <c r="K155" s="10" t="n"/>
      <c r="L155" s="13">
        <f>IF(OR($B155="",$C155=""),"",ROUND(($C155-$B155)*24,2))</f>
        <v/>
      </c>
      <c r="M155" s="13">
        <f>IF(OR($A155="",$D155="",$N155="",$O155=""),"",IF(COUNTIFS($A$5:$A$504,$A155,$D$5:$D$504,$D155,$N$5:$N$504,"&lt;"&amp;$O155,$O$5:$O$504,"&gt;"&amp;$N155)&gt;1,"CRUCE",""))</f>
        <v/>
      </c>
      <c r="N155" s="14">
        <f>IF($B155="","",ROUND($B155*1440,0))</f>
        <v/>
      </c>
      <c r="O155" s="14">
        <f>IF($C155="","",ROUND($C155*1440,0))</f>
        <v/>
      </c>
      <c r="P155" s="14">
        <f>IF(OR($A155="",$D155="",$N155=""),"",INT($A155)&amp;"|"&amp;$D155&amp;"|"&amp;INT($N155/60))</f>
        <v/>
      </c>
    </row>
    <row r="156">
      <c r="A156" s="8" t="n"/>
      <c r="B156" s="9" t="n"/>
      <c r="C156" s="9" t="n"/>
      <c r="D156" s="10" t="n"/>
      <c r="E156" s="10" t="n"/>
      <c r="F156" s="10" t="n"/>
      <c r="G156" s="11" t="n"/>
      <c r="H156" s="11" t="n"/>
      <c r="I156" s="12">
        <f>IF($G156="","",$G156-$H156)</f>
        <v/>
      </c>
      <c r="J156" s="13">
        <f>IF($G156="","",IF($H156&gt;=$G156,"Pagada",IF($H156&gt;0,"Con abono","Pendiente")))</f>
        <v/>
      </c>
      <c r="K156" s="10" t="n"/>
      <c r="L156" s="13">
        <f>IF(OR($B156="",$C156=""),"",ROUND(($C156-$B156)*24,2))</f>
        <v/>
      </c>
      <c r="M156" s="13">
        <f>IF(OR($A156="",$D156="",$N156="",$O156=""),"",IF(COUNTIFS($A$5:$A$504,$A156,$D$5:$D$504,$D156,$N$5:$N$504,"&lt;"&amp;$O156,$O$5:$O$504,"&gt;"&amp;$N156)&gt;1,"CRUCE",""))</f>
        <v/>
      </c>
      <c r="N156" s="14">
        <f>IF($B156="","",ROUND($B156*1440,0))</f>
        <v/>
      </c>
      <c r="O156" s="14">
        <f>IF($C156="","",ROUND($C156*1440,0))</f>
        <v/>
      </c>
      <c r="P156" s="14">
        <f>IF(OR($A156="",$D156="",$N156=""),"",INT($A156)&amp;"|"&amp;$D156&amp;"|"&amp;INT($N156/60))</f>
        <v/>
      </c>
    </row>
    <row r="157">
      <c r="A157" s="8" t="n"/>
      <c r="B157" s="9" t="n"/>
      <c r="C157" s="9" t="n"/>
      <c r="D157" s="10" t="n"/>
      <c r="E157" s="10" t="n"/>
      <c r="F157" s="10" t="n"/>
      <c r="G157" s="11" t="n"/>
      <c r="H157" s="11" t="n"/>
      <c r="I157" s="12">
        <f>IF($G157="","",$G157-$H157)</f>
        <v/>
      </c>
      <c r="J157" s="13">
        <f>IF($G157="","",IF($H157&gt;=$G157,"Pagada",IF($H157&gt;0,"Con abono","Pendiente")))</f>
        <v/>
      </c>
      <c r="K157" s="10" t="n"/>
      <c r="L157" s="13">
        <f>IF(OR($B157="",$C157=""),"",ROUND(($C157-$B157)*24,2))</f>
        <v/>
      </c>
      <c r="M157" s="13">
        <f>IF(OR($A157="",$D157="",$N157="",$O157=""),"",IF(COUNTIFS($A$5:$A$504,$A157,$D$5:$D$504,$D157,$N$5:$N$504,"&lt;"&amp;$O157,$O$5:$O$504,"&gt;"&amp;$N157)&gt;1,"CRUCE",""))</f>
        <v/>
      </c>
      <c r="N157" s="14">
        <f>IF($B157="","",ROUND($B157*1440,0))</f>
        <v/>
      </c>
      <c r="O157" s="14">
        <f>IF($C157="","",ROUND($C157*1440,0))</f>
        <v/>
      </c>
      <c r="P157" s="14">
        <f>IF(OR($A157="",$D157="",$N157=""),"",INT($A157)&amp;"|"&amp;$D157&amp;"|"&amp;INT($N157/60))</f>
        <v/>
      </c>
    </row>
    <row r="158">
      <c r="A158" s="8" t="n"/>
      <c r="B158" s="9" t="n"/>
      <c r="C158" s="9" t="n"/>
      <c r="D158" s="10" t="n"/>
      <c r="E158" s="10" t="n"/>
      <c r="F158" s="10" t="n"/>
      <c r="G158" s="11" t="n"/>
      <c r="H158" s="11" t="n"/>
      <c r="I158" s="12">
        <f>IF($G158="","",$G158-$H158)</f>
        <v/>
      </c>
      <c r="J158" s="13">
        <f>IF($G158="","",IF($H158&gt;=$G158,"Pagada",IF($H158&gt;0,"Con abono","Pendiente")))</f>
        <v/>
      </c>
      <c r="K158" s="10" t="n"/>
      <c r="L158" s="13">
        <f>IF(OR($B158="",$C158=""),"",ROUND(($C158-$B158)*24,2))</f>
        <v/>
      </c>
      <c r="M158" s="13">
        <f>IF(OR($A158="",$D158="",$N158="",$O158=""),"",IF(COUNTIFS($A$5:$A$504,$A158,$D$5:$D$504,$D158,$N$5:$N$504,"&lt;"&amp;$O158,$O$5:$O$504,"&gt;"&amp;$N158)&gt;1,"CRUCE",""))</f>
        <v/>
      </c>
      <c r="N158" s="14">
        <f>IF($B158="","",ROUND($B158*1440,0))</f>
        <v/>
      </c>
      <c r="O158" s="14">
        <f>IF($C158="","",ROUND($C158*1440,0))</f>
        <v/>
      </c>
      <c r="P158" s="14">
        <f>IF(OR($A158="",$D158="",$N158=""),"",INT($A158)&amp;"|"&amp;$D158&amp;"|"&amp;INT($N158/60))</f>
        <v/>
      </c>
    </row>
    <row r="159">
      <c r="A159" s="8" t="n"/>
      <c r="B159" s="9" t="n"/>
      <c r="C159" s="9" t="n"/>
      <c r="D159" s="10" t="n"/>
      <c r="E159" s="10" t="n"/>
      <c r="F159" s="10" t="n"/>
      <c r="G159" s="11" t="n"/>
      <c r="H159" s="11" t="n"/>
      <c r="I159" s="12">
        <f>IF($G159="","",$G159-$H159)</f>
        <v/>
      </c>
      <c r="J159" s="13">
        <f>IF($G159="","",IF($H159&gt;=$G159,"Pagada",IF($H159&gt;0,"Con abono","Pendiente")))</f>
        <v/>
      </c>
      <c r="K159" s="10" t="n"/>
      <c r="L159" s="13">
        <f>IF(OR($B159="",$C159=""),"",ROUND(($C159-$B159)*24,2))</f>
        <v/>
      </c>
      <c r="M159" s="13">
        <f>IF(OR($A159="",$D159="",$N159="",$O159=""),"",IF(COUNTIFS($A$5:$A$504,$A159,$D$5:$D$504,$D159,$N$5:$N$504,"&lt;"&amp;$O159,$O$5:$O$504,"&gt;"&amp;$N159)&gt;1,"CRUCE",""))</f>
        <v/>
      </c>
      <c r="N159" s="14">
        <f>IF($B159="","",ROUND($B159*1440,0))</f>
        <v/>
      </c>
      <c r="O159" s="14">
        <f>IF($C159="","",ROUND($C159*1440,0))</f>
        <v/>
      </c>
      <c r="P159" s="14">
        <f>IF(OR($A159="",$D159="",$N159=""),"",INT($A159)&amp;"|"&amp;$D159&amp;"|"&amp;INT($N159/60))</f>
        <v/>
      </c>
    </row>
    <row r="160">
      <c r="A160" s="8" t="n"/>
      <c r="B160" s="9" t="n"/>
      <c r="C160" s="9" t="n"/>
      <c r="D160" s="10" t="n"/>
      <c r="E160" s="10" t="n"/>
      <c r="F160" s="10" t="n"/>
      <c r="G160" s="11" t="n"/>
      <c r="H160" s="11" t="n"/>
      <c r="I160" s="12">
        <f>IF($G160="","",$G160-$H160)</f>
        <v/>
      </c>
      <c r="J160" s="13">
        <f>IF($G160="","",IF($H160&gt;=$G160,"Pagada",IF($H160&gt;0,"Con abono","Pendiente")))</f>
        <v/>
      </c>
      <c r="K160" s="10" t="n"/>
      <c r="L160" s="13">
        <f>IF(OR($B160="",$C160=""),"",ROUND(($C160-$B160)*24,2))</f>
        <v/>
      </c>
      <c r="M160" s="13">
        <f>IF(OR($A160="",$D160="",$N160="",$O160=""),"",IF(COUNTIFS($A$5:$A$504,$A160,$D$5:$D$504,$D160,$N$5:$N$504,"&lt;"&amp;$O160,$O$5:$O$504,"&gt;"&amp;$N160)&gt;1,"CRUCE",""))</f>
        <v/>
      </c>
      <c r="N160" s="14">
        <f>IF($B160="","",ROUND($B160*1440,0))</f>
        <v/>
      </c>
      <c r="O160" s="14">
        <f>IF($C160="","",ROUND($C160*1440,0))</f>
        <v/>
      </c>
      <c r="P160" s="14">
        <f>IF(OR($A160="",$D160="",$N160=""),"",INT($A160)&amp;"|"&amp;$D160&amp;"|"&amp;INT($N160/60))</f>
        <v/>
      </c>
    </row>
    <row r="161">
      <c r="A161" s="8" t="n"/>
      <c r="B161" s="9" t="n"/>
      <c r="C161" s="9" t="n"/>
      <c r="D161" s="10" t="n"/>
      <c r="E161" s="10" t="n"/>
      <c r="F161" s="10" t="n"/>
      <c r="G161" s="11" t="n"/>
      <c r="H161" s="11" t="n"/>
      <c r="I161" s="12">
        <f>IF($G161="","",$G161-$H161)</f>
        <v/>
      </c>
      <c r="J161" s="13">
        <f>IF($G161="","",IF($H161&gt;=$G161,"Pagada",IF($H161&gt;0,"Con abono","Pendiente")))</f>
        <v/>
      </c>
      <c r="K161" s="10" t="n"/>
      <c r="L161" s="13">
        <f>IF(OR($B161="",$C161=""),"",ROUND(($C161-$B161)*24,2))</f>
        <v/>
      </c>
      <c r="M161" s="13">
        <f>IF(OR($A161="",$D161="",$N161="",$O161=""),"",IF(COUNTIFS($A$5:$A$504,$A161,$D$5:$D$504,$D161,$N$5:$N$504,"&lt;"&amp;$O161,$O$5:$O$504,"&gt;"&amp;$N161)&gt;1,"CRUCE",""))</f>
        <v/>
      </c>
      <c r="N161" s="14">
        <f>IF($B161="","",ROUND($B161*1440,0))</f>
        <v/>
      </c>
      <c r="O161" s="14">
        <f>IF($C161="","",ROUND($C161*1440,0))</f>
        <v/>
      </c>
      <c r="P161" s="14">
        <f>IF(OR($A161="",$D161="",$N161=""),"",INT($A161)&amp;"|"&amp;$D161&amp;"|"&amp;INT($N161/60))</f>
        <v/>
      </c>
    </row>
    <row r="162">
      <c r="A162" s="8" t="n"/>
      <c r="B162" s="9" t="n"/>
      <c r="C162" s="9" t="n"/>
      <c r="D162" s="10" t="n"/>
      <c r="E162" s="10" t="n"/>
      <c r="F162" s="10" t="n"/>
      <c r="G162" s="11" t="n"/>
      <c r="H162" s="11" t="n"/>
      <c r="I162" s="12">
        <f>IF($G162="","",$G162-$H162)</f>
        <v/>
      </c>
      <c r="J162" s="13">
        <f>IF($G162="","",IF($H162&gt;=$G162,"Pagada",IF($H162&gt;0,"Con abono","Pendiente")))</f>
        <v/>
      </c>
      <c r="K162" s="10" t="n"/>
      <c r="L162" s="13">
        <f>IF(OR($B162="",$C162=""),"",ROUND(($C162-$B162)*24,2))</f>
        <v/>
      </c>
      <c r="M162" s="13">
        <f>IF(OR($A162="",$D162="",$N162="",$O162=""),"",IF(COUNTIFS($A$5:$A$504,$A162,$D$5:$D$504,$D162,$N$5:$N$504,"&lt;"&amp;$O162,$O$5:$O$504,"&gt;"&amp;$N162)&gt;1,"CRUCE",""))</f>
        <v/>
      </c>
      <c r="N162" s="14">
        <f>IF($B162="","",ROUND($B162*1440,0))</f>
        <v/>
      </c>
      <c r="O162" s="14">
        <f>IF($C162="","",ROUND($C162*1440,0))</f>
        <v/>
      </c>
      <c r="P162" s="14">
        <f>IF(OR($A162="",$D162="",$N162=""),"",INT($A162)&amp;"|"&amp;$D162&amp;"|"&amp;INT($N162/60))</f>
        <v/>
      </c>
    </row>
    <row r="163">
      <c r="A163" s="8" t="n"/>
      <c r="B163" s="9" t="n"/>
      <c r="C163" s="9" t="n"/>
      <c r="D163" s="10" t="n"/>
      <c r="E163" s="10" t="n"/>
      <c r="F163" s="10" t="n"/>
      <c r="G163" s="11" t="n"/>
      <c r="H163" s="11" t="n"/>
      <c r="I163" s="12">
        <f>IF($G163="","",$G163-$H163)</f>
        <v/>
      </c>
      <c r="J163" s="13">
        <f>IF($G163="","",IF($H163&gt;=$G163,"Pagada",IF($H163&gt;0,"Con abono","Pendiente")))</f>
        <v/>
      </c>
      <c r="K163" s="10" t="n"/>
      <c r="L163" s="13">
        <f>IF(OR($B163="",$C163=""),"",ROUND(($C163-$B163)*24,2))</f>
        <v/>
      </c>
      <c r="M163" s="13">
        <f>IF(OR($A163="",$D163="",$N163="",$O163=""),"",IF(COUNTIFS($A$5:$A$504,$A163,$D$5:$D$504,$D163,$N$5:$N$504,"&lt;"&amp;$O163,$O$5:$O$504,"&gt;"&amp;$N163)&gt;1,"CRUCE",""))</f>
        <v/>
      </c>
      <c r="N163" s="14">
        <f>IF($B163="","",ROUND($B163*1440,0))</f>
        <v/>
      </c>
      <c r="O163" s="14">
        <f>IF($C163="","",ROUND($C163*1440,0))</f>
        <v/>
      </c>
      <c r="P163" s="14">
        <f>IF(OR($A163="",$D163="",$N163=""),"",INT($A163)&amp;"|"&amp;$D163&amp;"|"&amp;INT($N163/60))</f>
        <v/>
      </c>
    </row>
    <row r="164">
      <c r="A164" s="8" t="n"/>
      <c r="B164" s="9" t="n"/>
      <c r="C164" s="9" t="n"/>
      <c r="D164" s="10" t="n"/>
      <c r="E164" s="10" t="n"/>
      <c r="F164" s="10" t="n"/>
      <c r="G164" s="11" t="n"/>
      <c r="H164" s="11" t="n"/>
      <c r="I164" s="12">
        <f>IF($G164="","",$G164-$H164)</f>
        <v/>
      </c>
      <c r="J164" s="13">
        <f>IF($G164="","",IF($H164&gt;=$G164,"Pagada",IF($H164&gt;0,"Con abono","Pendiente")))</f>
        <v/>
      </c>
      <c r="K164" s="10" t="n"/>
      <c r="L164" s="13">
        <f>IF(OR($B164="",$C164=""),"",ROUND(($C164-$B164)*24,2))</f>
        <v/>
      </c>
      <c r="M164" s="13">
        <f>IF(OR($A164="",$D164="",$N164="",$O164=""),"",IF(COUNTIFS($A$5:$A$504,$A164,$D$5:$D$504,$D164,$N$5:$N$504,"&lt;"&amp;$O164,$O$5:$O$504,"&gt;"&amp;$N164)&gt;1,"CRUCE",""))</f>
        <v/>
      </c>
      <c r="N164" s="14">
        <f>IF($B164="","",ROUND($B164*1440,0))</f>
        <v/>
      </c>
      <c r="O164" s="14">
        <f>IF($C164="","",ROUND($C164*1440,0))</f>
        <v/>
      </c>
      <c r="P164" s="14">
        <f>IF(OR($A164="",$D164="",$N164=""),"",INT($A164)&amp;"|"&amp;$D164&amp;"|"&amp;INT($N164/60))</f>
        <v/>
      </c>
    </row>
    <row r="165">
      <c r="A165" s="8" t="n"/>
      <c r="B165" s="9" t="n"/>
      <c r="C165" s="9" t="n"/>
      <c r="D165" s="10" t="n"/>
      <c r="E165" s="10" t="n"/>
      <c r="F165" s="10" t="n"/>
      <c r="G165" s="11" t="n"/>
      <c r="H165" s="11" t="n"/>
      <c r="I165" s="12">
        <f>IF($G165="","",$G165-$H165)</f>
        <v/>
      </c>
      <c r="J165" s="13">
        <f>IF($G165="","",IF($H165&gt;=$G165,"Pagada",IF($H165&gt;0,"Con abono","Pendiente")))</f>
        <v/>
      </c>
      <c r="K165" s="10" t="n"/>
      <c r="L165" s="13">
        <f>IF(OR($B165="",$C165=""),"",ROUND(($C165-$B165)*24,2))</f>
        <v/>
      </c>
      <c r="M165" s="13">
        <f>IF(OR($A165="",$D165="",$N165="",$O165=""),"",IF(COUNTIFS($A$5:$A$504,$A165,$D$5:$D$504,$D165,$N$5:$N$504,"&lt;"&amp;$O165,$O$5:$O$504,"&gt;"&amp;$N165)&gt;1,"CRUCE",""))</f>
        <v/>
      </c>
      <c r="N165" s="14">
        <f>IF($B165="","",ROUND($B165*1440,0))</f>
        <v/>
      </c>
      <c r="O165" s="14">
        <f>IF($C165="","",ROUND($C165*1440,0))</f>
        <v/>
      </c>
      <c r="P165" s="14">
        <f>IF(OR($A165="",$D165="",$N165=""),"",INT($A165)&amp;"|"&amp;$D165&amp;"|"&amp;INT($N165/60))</f>
        <v/>
      </c>
    </row>
    <row r="166">
      <c r="A166" s="8" t="n"/>
      <c r="B166" s="9" t="n"/>
      <c r="C166" s="9" t="n"/>
      <c r="D166" s="10" t="n"/>
      <c r="E166" s="10" t="n"/>
      <c r="F166" s="10" t="n"/>
      <c r="G166" s="11" t="n"/>
      <c r="H166" s="11" t="n"/>
      <c r="I166" s="12">
        <f>IF($G166="","",$G166-$H166)</f>
        <v/>
      </c>
      <c r="J166" s="13">
        <f>IF($G166="","",IF($H166&gt;=$G166,"Pagada",IF($H166&gt;0,"Con abono","Pendiente")))</f>
        <v/>
      </c>
      <c r="K166" s="10" t="n"/>
      <c r="L166" s="13">
        <f>IF(OR($B166="",$C166=""),"",ROUND(($C166-$B166)*24,2))</f>
        <v/>
      </c>
      <c r="M166" s="13">
        <f>IF(OR($A166="",$D166="",$N166="",$O166=""),"",IF(COUNTIFS($A$5:$A$504,$A166,$D$5:$D$504,$D166,$N$5:$N$504,"&lt;"&amp;$O166,$O$5:$O$504,"&gt;"&amp;$N166)&gt;1,"CRUCE",""))</f>
        <v/>
      </c>
      <c r="N166" s="14">
        <f>IF($B166="","",ROUND($B166*1440,0))</f>
        <v/>
      </c>
      <c r="O166" s="14">
        <f>IF($C166="","",ROUND($C166*1440,0))</f>
        <v/>
      </c>
      <c r="P166" s="14">
        <f>IF(OR($A166="",$D166="",$N166=""),"",INT($A166)&amp;"|"&amp;$D166&amp;"|"&amp;INT($N166/60))</f>
        <v/>
      </c>
    </row>
    <row r="167">
      <c r="A167" s="8" t="n"/>
      <c r="B167" s="9" t="n"/>
      <c r="C167" s="9" t="n"/>
      <c r="D167" s="10" t="n"/>
      <c r="E167" s="10" t="n"/>
      <c r="F167" s="10" t="n"/>
      <c r="G167" s="11" t="n"/>
      <c r="H167" s="11" t="n"/>
      <c r="I167" s="12">
        <f>IF($G167="","",$G167-$H167)</f>
        <v/>
      </c>
      <c r="J167" s="13">
        <f>IF($G167="","",IF($H167&gt;=$G167,"Pagada",IF($H167&gt;0,"Con abono","Pendiente")))</f>
        <v/>
      </c>
      <c r="K167" s="10" t="n"/>
      <c r="L167" s="13">
        <f>IF(OR($B167="",$C167=""),"",ROUND(($C167-$B167)*24,2))</f>
        <v/>
      </c>
      <c r="M167" s="13">
        <f>IF(OR($A167="",$D167="",$N167="",$O167=""),"",IF(COUNTIFS($A$5:$A$504,$A167,$D$5:$D$504,$D167,$N$5:$N$504,"&lt;"&amp;$O167,$O$5:$O$504,"&gt;"&amp;$N167)&gt;1,"CRUCE",""))</f>
        <v/>
      </c>
      <c r="N167" s="14">
        <f>IF($B167="","",ROUND($B167*1440,0))</f>
        <v/>
      </c>
      <c r="O167" s="14">
        <f>IF($C167="","",ROUND($C167*1440,0))</f>
        <v/>
      </c>
      <c r="P167" s="14">
        <f>IF(OR($A167="",$D167="",$N167=""),"",INT($A167)&amp;"|"&amp;$D167&amp;"|"&amp;INT($N167/60))</f>
        <v/>
      </c>
    </row>
    <row r="168">
      <c r="A168" s="8" t="n"/>
      <c r="B168" s="9" t="n"/>
      <c r="C168" s="9" t="n"/>
      <c r="D168" s="10" t="n"/>
      <c r="E168" s="10" t="n"/>
      <c r="F168" s="10" t="n"/>
      <c r="G168" s="11" t="n"/>
      <c r="H168" s="11" t="n"/>
      <c r="I168" s="12">
        <f>IF($G168="","",$G168-$H168)</f>
        <v/>
      </c>
      <c r="J168" s="13">
        <f>IF($G168="","",IF($H168&gt;=$G168,"Pagada",IF($H168&gt;0,"Con abono","Pendiente")))</f>
        <v/>
      </c>
      <c r="K168" s="10" t="n"/>
      <c r="L168" s="13">
        <f>IF(OR($B168="",$C168=""),"",ROUND(($C168-$B168)*24,2))</f>
        <v/>
      </c>
      <c r="M168" s="13">
        <f>IF(OR($A168="",$D168="",$N168="",$O168=""),"",IF(COUNTIFS($A$5:$A$504,$A168,$D$5:$D$504,$D168,$N$5:$N$504,"&lt;"&amp;$O168,$O$5:$O$504,"&gt;"&amp;$N168)&gt;1,"CRUCE",""))</f>
        <v/>
      </c>
      <c r="N168" s="14">
        <f>IF($B168="","",ROUND($B168*1440,0))</f>
        <v/>
      </c>
      <c r="O168" s="14">
        <f>IF($C168="","",ROUND($C168*1440,0))</f>
        <v/>
      </c>
      <c r="P168" s="14">
        <f>IF(OR($A168="",$D168="",$N168=""),"",INT($A168)&amp;"|"&amp;$D168&amp;"|"&amp;INT($N168/60))</f>
        <v/>
      </c>
    </row>
    <row r="169">
      <c r="A169" s="8" t="n"/>
      <c r="B169" s="9" t="n"/>
      <c r="C169" s="9" t="n"/>
      <c r="D169" s="10" t="n"/>
      <c r="E169" s="10" t="n"/>
      <c r="F169" s="10" t="n"/>
      <c r="G169" s="11" t="n"/>
      <c r="H169" s="11" t="n"/>
      <c r="I169" s="12">
        <f>IF($G169="","",$G169-$H169)</f>
        <v/>
      </c>
      <c r="J169" s="13">
        <f>IF($G169="","",IF($H169&gt;=$G169,"Pagada",IF($H169&gt;0,"Con abono","Pendiente")))</f>
        <v/>
      </c>
      <c r="K169" s="10" t="n"/>
      <c r="L169" s="13">
        <f>IF(OR($B169="",$C169=""),"",ROUND(($C169-$B169)*24,2))</f>
        <v/>
      </c>
      <c r="M169" s="13">
        <f>IF(OR($A169="",$D169="",$N169="",$O169=""),"",IF(COUNTIFS($A$5:$A$504,$A169,$D$5:$D$504,$D169,$N$5:$N$504,"&lt;"&amp;$O169,$O$5:$O$504,"&gt;"&amp;$N169)&gt;1,"CRUCE",""))</f>
        <v/>
      </c>
      <c r="N169" s="14">
        <f>IF($B169="","",ROUND($B169*1440,0))</f>
        <v/>
      </c>
      <c r="O169" s="14">
        <f>IF($C169="","",ROUND($C169*1440,0))</f>
        <v/>
      </c>
      <c r="P169" s="14">
        <f>IF(OR($A169="",$D169="",$N169=""),"",INT($A169)&amp;"|"&amp;$D169&amp;"|"&amp;INT($N169/60))</f>
        <v/>
      </c>
    </row>
    <row r="170">
      <c r="A170" s="8" t="n"/>
      <c r="B170" s="9" t="n"/>
      <c r="C170" s="9" t="n"/>
      <c r="D170" s="10" t="n"/>
      <c r="E170" s="10" t="n"/>
      <c r="F170" s="10" t="n"/>
      <c r="G170" s="11" t="n"/>
      <c r="H170" s="11" t="n"/>
      <c r="I170" s="12">
        <f>IF($G170="","",$G170-$H170)</f>
        <v/>
      </c>
      <c r="J170" s="13">
        <f>IF($G170="","",IF($H170&gt;=$G170,"Pagada",IF($H170&gt;0,"Con abono","Pendiente")))</f>
        <v/>
      </c>
      <c r="K170" s="10" t="n"/>
      <c r="L170" s="13">
        <f>IF(OR($B170="",$C170=""),"",ROUND(($C170-$B170)*24,2))</f>
        <v/>
      </c>
      <c r="M170" s="13">
        <f>IF(OR($A170="",$D170="",$N170="",$O170=""),"",IF(COUNTIFS($A$5:$A$504,$A170,$D$5:$D$504,$D170,$N$5:$N$504,"&lt;"&amp;$O170,$O$5:$O$504,"&gt;"&amp;$N170)&gt;1,"CRUCE",""))</f>
        <v/>
      </c>
      <c r="N170" s="14">
        <f>IF($B170="","",ROUND($B170*1440,0))</f>
        <v/>
      </c>
      <c r="O170" s="14">
        <f>IF($C170="","",ROUND($C170*1440,0))</f>
        <v/>
      </c>
      <c r="P170" s="14">
        <f>IF(OR($A170="",$D170="",$N170=""),"",INT($A170)&amp;"|"&amp;$D170&amp;"|"&amp;INT($N170/60))</f>
        <v/>
      </c>
    </row>
    <row r="171">
      <c r="A171" s="8" t="n"/>
      <c r="B171" s="9" t="n"/>
      <c r="C171" s="9" t="n"/>
      <c r="D171" s="10" t="n"/>
      <c r="E171" s="10" t="n"/>
      <c r="F171" s="10" t="n"/>
      <c r="G171" s="11" t="n"/>
      <c r="H171" s="11" t="n"/>
      <c r="I171" s="12">
        <f>IF($G171="","",$G171-$H171)</f>
        <v/>
      </c>
      <c r="J171" s="13">
        <f>IF($G171="","",IF($H171&gt;=$G171,"Pagada",IF($H171&gt;0,"Con abono","Pendiente")))</f>
        <v/>
      </c>
      <c r="K171" s="10" t="n"/>
      <c r="L171" s="13">
        <f>IF(OR($B171="",$C171=""),"",ROUND(($C171-$B171)*24,2))</f>
        <v/>
      </c>
      <c r="M171" s="13">
        <f>IF(OR($A171="",$D171="",$N171="",$O171=""),"",IF(COUNTIFS($A$5:$A$504,$A171,$D$5:$D$504,$D171,$N$5:$N$504,"&lt;"&amp;$O171,$O$5:$O$504,"&gt;"&amp;$N171)&gt;1,"CRUCE",""))</f>
        <v/>
      </c>
      <c r="N171" s="14">
        <f>IF($B171="","",ROUND($B171*1440,0))</f>
        <v/>
      </c>
      <c r="O171" s="14">
        <f>IF($C171="","",ROUND($C171*1440,0))</f>
        <v/>
      </c>
      <c r="P171" s="14">
        <f>IF(OR($A171="",$D171="",$N171=""),"",INT($A171)&amp;"|"&amp;$D171&amp;"|"&amp;INT($N171/60))</f>
        <v/>
      </c>
    </row>
    <row r="172">
      <c r="A172" s="8" t="n"/>
      <c r="B172" s="9" t="n"/>
      <c r="C172" s="9" t="n"/>
      <c r="D172" s="10" t="n"/>
      <c r="E172" s="10" t="n"/>
      <c r="F172" s="10" t="n"/>
      <c r="G172" s="11" t="n"/>
      <c r="H172" s="11" t="n"/>
      <c r="I172" s="12">
        <f>IF($G172="","",$G172-$H172)</f>
        <v/>
      </c>
      <c r="J172" s="13">
        <f>IF($G172="","",IF($H172&gt;=$G172,"Pagada",IF($H172&gt;0,"Con abono","Pendiente")))</f>
        <v/>
      </c>
      <c r="K172" s="10" t="n"/>
      <c r="L172" s="13">
        <f>IF(OR($B172="",$C172=""),"",ROUND(($C172-$B172)*24,2))</f>
        <v/>
      </c>
      <c r="M172" s="13">
        <f>IF(OR($A172="",$D172="",$N172="",$O172=""),"",IF(COUNTIFS($A$5:$A$504,$A172,$D$5:$D$504,$D172,$N$5:$N$504,"&lt;"&amp;$O172,$O$5:$O$504,"&gt;"&amp;$N172)&gt;1,"CRUCE",""))</f>
        <v/>
      </c>
      <c r="N172" s="14">
        <f>IF($B172="","",ROUND($B172*1440,0))</f>
        <v/>
      </c>
      <c r="O172" s="14">
        <f>IF($C172="","",ROUND($C172*1440,0))</f>
        <v/>
      </c>
      <c r="P172" s="14">
        <f>IF(OR($A172="",$D172="",$N172=""),"",INT($A172)&amp;"|"&amp;$D172&amp;"|"&amp;INT($N172/60))</f>
        <v/>
      </c>
    </row>
    <row r="173">
      <c r="A173" s="8" t="n"/>
      <c r="B173" s="9" t="n"/>
      <c r="C173" s="9" t="n"/>
      <c r="D173" s="10" t="n"/>
      <c r="E173" s="10" t="n"/>
      <c r="F173" s="10" t="n"/>
      <c r="G173" s="11" t="n"/>
      <c r="H173" s="11" t="n"/>
      <c r="I173" s="12">
        <f>IF($G173="","",$G173-$H173)</f>
        <v/>
      </c>
      <c r="J173" s="13">
        <f>IF($G173="","",IF($H173&gt;=$G173,"Pagada",IF($H173&gt;0,"Con abono","Pendiente")))</f>
        <v/>
      </c>
      <c r="K173" s="10" t="n"/>
      <c r="L173" s="13">
        <f>IF(OR($B173="",$C173=""),"",ROUND(($C173-$B173)*24,2))</f>
        <v/>
      </c>
      <c r="M173" s="13">
        <f>IF(OR($A173="",$D173="",$N173="",$O173=""),"",IF(COUNTIFS($A$5:$A$504,$A173,$D$5:$D$504,$D173,$N$5:$N$504,"&lt;"&amp;$O173,$O$5:$O$504,"&gt;"&amp;$N173)&gt;1,"CRUCE",""))</f>
        <v/>
      </c>
      <c r="N173" s="14">
        <f>IF($B173="","",ROUND($B173*1440,0))</f>
        <v/>
      </c>
      <c r="O173" s="14">
        <f>IF($C173="","",ROUND($C173*1440,0))</f>
        <v/>
      </c>
      <c r="P173" s="14">
        <f>IF(OR($A173="",$D173="",$N173=""),"",INT($A173)&amp;"|"&amp;$D173&amp;"|"&amp;INT($N173/60))</f>
        <v/>
      </c>
    </row>
    <row r="174">
      <c r="A174" s="8" t="n"/>
      <c r="B174" s="9" t="n"/>
      <c r="C174" s="9" t="n"/>
      <c r="D174" s="10" t="n"/>
      <c r="E174" s="10" t="n"/>
      <c r="F174" s="10" t="n"/>
      <c r="G174" s="11" t="n"/>
      <c r="H174" s="11" t="n"/>
      <c r="I174" s="12">
        <f>IF($G174="","",$G174-$H174)</f>
        <v/>
      </c>
      <c r="J174" s="13">
        <f>IF($G174="","",IF($H174&gt;=$G174,"Pagada",IF($H174&gt;0,"Con abono","Pendiente")))</f>
        <v/>
      </c>
      <c r="K174" s="10" t="n"/>
      <c r="L174" s="13">
        <f>IF(OR($B174="",$C174=""),"",ROUND(($C174-$B174)*24,2))</f>
        <v/>
      </c>
      <c r="M174" s="13">
        <f>IF(OR($A174="",$D174="",$N174="",$O174=""),"",IF(COUNTIFS($A$5:$A$504,$A174,$D$5:$D$504,$D174,$N$5:$N$504,"&lt;"&amp;$O174,$O$5:$O$504,"&gt;"&amp;$N174)&gt;1,"CRUCE",""))</f>
        <v/>
      </c>
      <c r="N174" s="14">
        <f>IF($B174="","",ROUND($B174*1440,0))</f>
        <v/>
      </c>
      <c r="O174" s="14">
        <f>IF($C174="","",ROUND($C174*1440,0))</f>
        <v/>
      </c>
      <c r="P174" s="14">
        <f>IF(OR($A174="",$D174="",$N174=""),"",INT($A174)&amp;"|"&amp;$D174&amp;"|"&amp;INT($N174/60))</f>
        <v/>
      </c>
    </row>
    <row r="175">
      <c r="A175" s="8" t="n"/>
      <c r="B175" s="9" t="n"/>
      <c r="C175" s="9" t="n"/>
      <c r="D175" s="10" t="n"/>
      <c r="E175" s="10" t="n"/>
      <c r="F175" s="10" t="n"/>
      <c r="G175" s="11" t="n"/>
      <c r="H175" s="11" t="n"/>
      <c r="I175" s="12">
        <f>IF($G175="","",$G175-$H175)</f>
        <v/>
      </c>
      <c r="J175" s="13">
        <f>IF($G175="","",IF($H175&gt;=$G175,"Pagada",IF($H175&gt;0,"Con abono","Pendiente")))</f>
        <v/>
      </c>
      <c r="K175" s="10" t="n"/>
      <c r="L175" s="13">
        <f>IF(OR($B175="",$C175=""),"",ROUND(($C175-$B175)*24,2))</f>
        <v/>
      </c>
      <c r="M175" s="13">
        <f>IF(OR($A175="",$D175="",$N175="",$O175=""),"",IF(COUNTIFS($A$5:$A$504,$A175,$D$5:$D$504,$D175,$N$5:$N$504,"&lt;"&amp;$O175,$O$5:$O$504,"&gt;"&amp;$N175)&gt;1,"CRUCE",""))</f>
        <v/>
      </c>
      <c r="N175" s="14">
        <f>IF($B175="","",ROUND($B175*1440,0))</f>
        <v/>
      </c>
      <c r="O175" s="14">
        <f>IF($C175="","",ROUND($C175*1440,0))</f>
        <v/>
      </c>
      <c r="P175" s="14">
        <f>IF(OR($A175="",$D175="",$N175=""),"",INT($A175)&amp;"|"&amp;$D175&amp;"|"&amp;INT($N175/60))</f>
        <v/>
      </c>
    </row>
    <row r="176">
      <c r="A176" s="8" t="n"/>
      <c r="B176" s="9" t="n"/>
      <c r="C176" s="9" t="n"/>
      <c r="D176" s="10" t="n"/>
      <c r="E176" s="10" t="n"/>
      <c r="F176" s="10" t="n"/>
      <c r="G176" s="11" t="n"/>
      <c r="H176" s="11" t="n"/>
      <c r="I176" s="12">
        <f>IF($G176="","",$G176-$H176)</f>
        <v/>
      </c>
      <c r="J176" s="13">
        <f>IF($G176="","",IF($H176&gt;=$G176,"Pagada",IF($H176&gt;0,"Con abono","Pendiente")))</f>
        <v/>
      </c>
      <c r="K176" s="10" t="n"/>
      <c r="L176" s="13">
        <f>IF(OR($B176="",$C176=""),"",ROUND(($C176-$B176)*24,2))</f>
        <v/>
      </c>
      <c r="M176" s="13">
        <f>IF(OR($A176="",$D176="",$N176="",$O176=""),"",IF(COUNTIFS($A$5:$A$504,$A176,$D$5:$D$504,$D176,$N$5:$N$504,"&lt;"&amp;$O176,$O$5:$O$504,"&gt;"&amp;$N176)&gt;1,"CRUCE",""))</f>
        <v/>
      </c>
      <c r="N176" s="14">
        <f>IF($B176="","",ROUND($B176*1440,0))</f>
        <v/>
      </c>
      <c r="O176" s="14">
        <f>IF($C176="","",ROUND($C176*1440,0))</f>
        <v/>
      </c>
      <c r="P176" s="14">
        <f>IF(OR($A176="",$D176="",$N176=""),"",INT($A176)&amp;"|"&amp;$D176&amp;"|"&amp;INT($N176/60))</f>
        <v/>
      </c>
    </row>
    <row r="177">
      <c r="A177" s="8" t="n"/>
      <c r="B177" s="9" t="n"/>
      <c r="C177" s="9" t="n"/>
      <c r="D177" s="10" t="n"/>
      <c r="E177" s="10" t="n"/>
      <c r="F177" s="10" t="n"/>
      <c r="G177" s="11" t="n"/>
      <c r="H177" s="11" t="n"/>
      <c r="I177" s="12">
        <f>IF($G177="","",$G177-$H177)</f>
        <v/>
      </c>
      <c r="J177" s="13">
        <f>IF($G177="","",IF($H177&gt;=$G177,"Pagada",IF($H177&gt;0,"Con abono","Pendiente")))</f>
        <v/>
      </c>
      <c r="K177" s="10" t="n"/>
      <c r="L177" s="13">
        <f>IF(OR($B177="",$C177=""),"",ROUND(($C177-$B177)*24,2))</f>
        <v/>
      </c>
      <c r="M177" s="13">
        <f>IF(OR($A177="",$D177="",$N177="",$O177=""),"",IF(COUNTIFS($A$5:$A$504,$A177,$D$5:$D$504,$D177,$N$5:$N$504,"&lt;"&amp;$O177,$O$5:$O$504,"&gt;"&amp;$N177)&gt;1,"CRUCE",""))</f>
        <v/>
      </c>
      <c r="N177" s="14">
        <f>IF($B177="","",ROUND($B177*1440,0))</f>
        <v/>
      </c>
      <c r="O177" s="14">
        <f>IF($C177="","",ROUND($C177*1440,0))</f>
        <v/>
      </c>
      <c r="P177" s="14">
        <f>IF(OR($A177="",$D177="",$N177=""),"",INT($A177)&amp;"|"&amp;$D177&amp;"|"&amp;INT($N177/60))</f>
        <v/>
      </c>
    </row>
    <row r="178">
      <c r="A178" s="8" t="n"/>
      <c r="B178" s="9" t="n"/>
      <c r="C178" s="9" t="n"/>
      <c r="D178" s="10" t="n"/>
      <c r="E178" s="10" t="n"/>
      <c r="F178" s="10" t="n"/>
      <c r="G178" s="11" t="n"/>
      <c r="H178" s="11" t="n"/>
      <c r="I178" s="12">
        <f>IF($G178="","",$G178-$H178)</f>
        <v/>
      </c>
      <c r="J178" s="13">
        <f>IF($G178="","",IF($H178&gt;=$G178,"Pagada",IF($H178&gt;0,"Con abono","Pendiente")))</f>
        <v/>
      </c>
      <c r="K178" s="10" t="n"/>
      <c r="L178" s="13">
        <f>IF(OR($B178="",$C178=""),"",ROUND(($C178-$B178)*24,2))</f>
        <v/>
      </c>
      <c r="M178" s="13">
        <f>IF(OR($A178="",$D178="",$N178="",$O178=""),"",IF(COUNTIFS($A$5:$A$504,$A178,$D$5:$D$504,$D178,$N$5:$N$504,"&lt;"&amp;$O178,$O$5:$O$504,"&gt;"&amp;$N178)&gt;1,"CRUCE",""))</f>
        <v/>
      </c>
      <c r="N178" s="14">
        <f>IF($B178="","",ROUND($B178*1440,0))</f>
        <v/>
      </c>
      <c r="O178" s="14">
        <f>IF($C178="","",ROUND($C178*1440,0))</f>
        <v/>
      </c>
      <c r="P178" s="14">
        <f>IF(OR($A178="",$D178="",$N178=""),"",INT($A178)&amp;"|"&amp;$D178&amp;"|"&amp;INT($N178/60))</f>
        <v/>
      </c>
    </row>
    <row r="179">
      <c r="A179" s="8" t="n"/>
      <c r="B179" s="9" t="n"/>
      <c r="C179" s="9" t="n"/>
      <c r="D179" s="10" t="n"/>
      <c r="E179" s="10" t="n"/>
      <c r="F179" s="10" t="n"/>
      <c r="G179" s="11" t="n"/>
      <c r="H179" s="11" t="n"/>
      <c r="I179" s="12">
        <f>IF($G179="","",$G179-$H179)</f>
        <v/>
      </c>
      <c r="J179" s="13">
        <f>IF($G179="","",IF($H179&gt;=$G179,"Pagada",IF($H179&gt;0,"Con abono","Pendiente")))</f>
        <v/>
      </c>
      <c r="K179" s="10" t="n"/>
      <c r="L179" s="13">
        <f>IF(OR($B179="",$C179=""),"",ROUND(($C179-$B179)*24,2))</f>
        <v/>
      </c>
      <c r="M179" s="13">
        <f>IF(OR($A179="",$D179="",$N179="",$O179=""),"",IF(COUNTIFS($A$5:$A$504,$A179,$D$5:$D$504,$D179,$N$5:$N$504,"&lt;"&amp;$O179,$O$5:$O$504,"&gt;"&amp;$N179)&gt;1,"CRUCE",""))</f>
        <v/>
      </c>
      <c r="N179" s="14">
        <f>IF($B179="","",ROUND($B179*1440,0))</f>
        <v/>
      </c>
      <c r="O179" s="14">
        <f>IF($C179="","",ROUND($C179*1440,0))</f>
        <v/>
      </c>
      <c r="P179" s="14">
        <f>IF(OR($A179="",$D179="",$N179=""),"",INT($A179)&amp;"|"&amp;$D179&amp;"|"&amp;INT($N179/60))</f>
        <v/>
      </c>
    </row>
    <row r="180">
      <c r="A180" s="8" t="n"/>
      <c r="B180" s="9" t="n"/>
      <c r="C180" s="9" t="n"/>
      <c r="D180" s="10" t="n"/>
      <c r="E180" s="10" t="n"/>
      <c r="F180" s="10" t="n"/>
      <c r="G180" s="11" t="n"/>
      <c r="H180" s="11" t="n"/>
      <c r="I180" s="12">
        <f>IF($G180="","",$G180-$H180)</f>
        <v/>
      </c>
      <c r="J180" s="13">
        <f>IF($G180="","",IF($H180&gt;=$G180,"Pagada",IF($H180&gt;0,"Con abono","Pendiente")))</f>
        <v/>
      </c>
      <c r="K180" s="10" t="n"/>
      <c r="L180" s="13">
        <f>IF(OR($B180="",$C180=""),"",ROUND(($C180-$B180)*24,2))</f>
        <v/>
      </c>
      <c r="M180" s="13">
        <f>IF(OR($A180="",$D180="",$N180="",$O180=""),"",IF(COUNTIFS($A$5:$A$504,$A180,$D$5:$D$504,$D180,$N$5:$N$504,"&lt;"&amp;$O180,$O$5:$O$504,"&gt;"&amp;$N180)&gt;1,"CRUCE",""))</f>
        <v/>
      </c>
      <c r="N180" s="14">
        <f>IF($B180="","",ROUND($B180*1440,0))</f>
        <v/>
      </c>
      <c r="O180" s="14">
        <f>IF($C180="","",ROUND($C180*1440,0))</f>
        <v/>
      </c>
      <c r="P180" s="14">
        <f>IF(OR($A180="",$D180="",$N180=""),"",INT($A180)&amp;"|"&amp;$D180&amp;"|"&amp;INT($N180/60))</f>
        <v/>
      </c>
    </row>
    <row r="181">
      <c r="A181" s="8" t="n"/>
      <c r="B181" s="9" t="n"/>
      <c r="C181" s="9" t="n"/>
      <c r="D181" s="10" t="n"/>
      <c r="E181" s="10" t="n"/>
      <c r="F181" s="10" t="n"/>
      <c r="G181" s="11" t="n"/>
      <c r="H181" s="11" t="n"/>
      <c r="I181" s="12">
        <f>IF($G181="","",$G181-$H181)</f>
        <v/>
      </c>
      <c r="J181" s="13">
        <f>IF($G181="","",IF($H181&gt;=$G181,"Pagada",IF($H181&gt;0,"Con abono","Pendiente")))</f>
        <v/>
      </c>
      <c r="K181" s="10" t="n"/>
      <c r="L181" s="13">
        <f>IF(OR($B181="",$C181=""),"",ROUND(($C181-$B181)*24,2))</f>
        <v/>
      </c>
      <c r="M181" s="13">
        <f>IF(OR($A181="",$D181="",$N181="",$O181=""),"",IF(COUNTIFS($A$5:$A$504,$A181,$D$5:$D$504,$D181,$N$5:$N$504,"&lt;"&amp;$O181,$O$5:$O$504,"&gt;"&amp;$N181)&gt;1,"CRUCE",""))</f>
        <v/>
      </c>
      <c r="N181" s="14">
        <f>IF($B181="","",ROUND($B181*1440,0))</f>
        <v/>
      </c>
      <c r="O181" s="14">
        <f>IF($C181="","",ROUND($C181*1440,0))</f>
        <v/>
      </c>
      <c r="P181" s="14">
        <f>IF(OR($A181="",$D181="",$N181=""),"",INT($A181)&amp;"|"&amp;$D181&amp;"|"&amp;INT($N181/60))</f>
        <v/>
      </c>
    </row>
    <row r="182">
      <c r="A182" s="8" t="n"/>
      <c r="B182" s="9" t="n"/>
      <c r="C182" s="9" t="n"/>
      <c r="D182" s="10" t="n"/>
      <c r="E182" s="10" t="n"/>
      <c r="F182" s="10" t="n"/>
      <c r="G182" s="11" t="n"/>
      <c r="H182" s="11" t="n"/>
      <c r="I182" s="12">
        <f>IF($G182="","",$G182-$H182)</f>
        <v/>
      </c>
      <c r="J182" s="13">
        <f>IF($G182="","",IF($H182&gt;=$G182,"Pagada",IF($H182&gt;0,"Con abono","Pendiente")))</f>
        <v/>
      </c>
      <c r="K182" s="10" t="n"/>
      <c r="L182" s="13">
        <f>IF(OR($B182="",$C182=""),"",ROUND(($C182-$B182)*24,2))</f>
        <v/>
      </c>
      <c r="M182" s="13">
        <f>IF(OR($A182="",$D182="",$N182="",$O182=""),"",IF(COUNTIFS($A$5:$A$504,$A182,$D$5:$D$504,$D182,$N$5:$N$504,"&lt;"&amp;$O182,$O$5:$O$504,"&gt;"&amp;$N182)&gt;1,"CRUCE",""))</f>
        <v/>
      </c>
      <c r="N182" s="14">
        <f>IF($B182="","",ROUND($B182*1440,0))</f>
        <v/>
      </c>
      <c r="O182" s="14">
        <f>IF($C182="","",ROUND($C182*1440,0))</f>
        <v/>
      </c>
      <c r="P182" s="14">
        <f>IF(OR($A182="",$D182="",$N182=""),"",INT($A182)&amp;"|"&amp;$D182&amp;"|"&amp;INT($N182/60))</f>
        <v/>
      </c>
    </row>
    <row r="183">
      <c r="A183" s="8" t="n"/>
      <c r="B183" s="9" t="n"/>
      <c r="C183" s="9" t="n"/>
      <c r="D183" s="10" t="n"/>
      <c r="E183" s="10" t="n"/>
      <c r="F183" s="10" t="n"/>
      <c r="G183" s="11" t="n"/>
      <c r="H183" s="11" t="n"/>
      <c r="I183" s="12">
        <f>IF($G183="","",$G183-$H183)</f>
        <v/>
      </c>
      <c r="J183" s="13">
        <f>IF($G183="","",IF($H183&gt;=$G183,"Pagada",IF($H183&gt;0,"Con abono","Pendiente")))</f>
        <v/>
      </c>
      <c r="K183" s="10" t="n"/>
      <c r="L183" s="13">
        <f>IF(OR($B183="",$C183=""),"",ROUND(($C183-$B183)*24,2))</f>
        <v/>
      </c>
      <c r="M183" s="13">
        <f>IF(OR($A183="",$D183="",$N183="",$O183=""),"",IF(COUNTIFS($A$5:$A$504,$A183,$D$5:$D$504,$D183,$N$5:$N$504,"&lt;"&amp;$O183,$O$5:$O$504,"&gt;"&amp;$N183)&gt;1,"CRUCE",""))</f>
        <v/>
      </c>
      <c r="N183" s="14">
        <f>IF($B183="","",ROUND($B183*1440,0))</f>
        <v/>
      </c>
      <c r="O183" s="14">
        <f>IF($C183="","",ROUND($C183*1440,0))</f>
        <v/>
      </c>
      <c r="P183" s="14">
        <f>IF(OR($A183="",$D183="",$N183=""),"",INT($A183)&amp;"|"&amp;$D183&amp;"|"&amp;INT($N183/60))</f>
        <v/>
      </c>
    </row>
    <row r="184">
      <c r="A184" s="8" t="n"/>
      <c r="B184" s="9" t="n"/>
      <c r="C184" s="9" t="n"/>
      <c r="D184" s="10" t="n"/>
      <c r="E184" s="10" t="n"/>
      <c r="F184" s="10" t="n"/>
      <c r="G184" s="11" t="n"/>
      <c r="H184" s="11" t="n"/>
      <c r="I184" s="12">
        <f>IF($G184="","",$G184-$H184)</f>
        <v/>
      </c>
      <c r="J184" s="13">
        <f>IF($G184="","",IF($H184&gt;=$G184,"Pagada",IF($H184&gt;0,"Con abono","Pendiente")))</f>
        <v/>
      </c>
      <c r="K184" s="10" t="n"/>
      <c r="L184" s="13">
        <f>IF(OR($B184="",$C184=""),"",ROUND(($C184-$B184)*24,2))</f>
        <v/>
      </c>
      <c r="M184" s="13">
        <f>IF(OR($A184="",$D184="",$N184="",$O184=""),"",IF(COUNTIFS($A$5:$A$504,$A184,$D$5:$D$504,$D184,$N$5:$N$504,"&lt;"&amp;$O184,$O$5:$O$504,"&gt;"&amp;$N184)&gt;1,"CRUCE",""))</f>
        <v/>
      </c>
      <c r="N184" s="14">
        <f>IF($B184="","",ROUND($B184*1440,0))</f>
        <v/>
      </c>
      <c r="O184" s="14">
        <f>IF($C184="","",ROUND($C184*1440,0))</f>
        <v/>
      </c>
      <c r="P184" s="14">
        <f>IF(OR($A184="",$D184="",$N184=""),"",INT($A184)&amp;"|"&amp;$D184&amp;"|"&amp;INT($N184/60))</f>
        <v/>
      </c>
    </row>
    <row r="185">
      <c r="A185" s="8" t="n"/>
      <c r="B185" s="9" t="n"/>
      <c r="C185" s="9" t="n"/>
      <c r="D185" s="10" t="n"/>
      <c r="E185" s="10" t="n"/>
      <c r="F185" s="10" t="n"/>
      <c r="G185" s="11" t="n"/>
      <c r="H185" s="11" t="n"/>
      <c r="I185" s="12">
        <f>IF($G185="","",$G185-$H185)</f>
        <v/>
      </c>
      <c r="J185" s="13">
        <f>IF($G185="","",IF($H185&gt;=$G185,"Pagada",IF($H185&gt;0,"Con abono","Pendiente")))</f>
        <v/>
      </c>
      <c r="K185" s="10" t="n"/>
      <c r="L185" s="13">
        <f>IF(OR($B185="",$C185=""),"",ROUND(($C185-$B185)*24,2))</f>
        <v/>
      </c>
      <c r="M185" s="13">
        <f>IF(OR($A185="",$D185="",$N185="",$O185=""),"",IF(COUNTIFS($A$5:$A$504,$A185,$D$5:$D$504,$D185,$N$5:$N$504,"&lt;"&amp;$O185,$O$5:$O$504,"&gt;"&amp;$N185)&gt;1,"CRUCE",""))</f>
        <v/>
      </c>
      <c r="N185" s="14">
        <f>IF($B185="","",ROUND($B185*1440,0))</f>
        <v/>
      </c>
      <c r="O185" s="14">
        <f>IF($C185="","",ROUND($C185*1440,0))</f>
        <v/>
      </c>
      <c r="P185" s="14">
        <f>IF(OR($A185="",$D185="",$N185=""),"",INT($A185)&amp;"|"&amp;$D185&amp;"|"&amp;INT($N185/60))</f>
        <v/>
      </c>
    </row>
    <row r="186">
      <c r="A186" s="8" t="n"/>
      <c r="B186" s="9" t="n"/>
      <c r="C186" s="9" t="n"/>
      <c r="D186" s="10" t="n"/>
      <c r="E186" s="10" t="n"/>
      <c r="F186" s="10" t="n"/>
      <c r="G186" s="11" t="n"/>
      <c r="H186" s="11" t="n"/>
      <c r="I186" s="12">
        <f>IF($G186="","",$G186-$H186)</f>
        <v/>
      </c>
      <c r="J186" s="13">
        <f>IF($G186="","",IF($H186&gt;=$G186,"Pagada",IF($H186&gt;0,"Con abono","Pendiente")))</f>
        <v/>
      </c>
      <c r="K186" s="10" t="n"/>
      <c r="L186" s="13">
        <f>IF(OR($B186="",$C186=""),"",ROUND(($C186-$B186)*24,2))</f>
        <v/>
      </c>
      <c r="M186" s="13">
        <f>IF(OR($A186="",$D186="",$N186="",$O186=""),"",IF(COUNTIFS($A$5:$A$504,$A186,$D$5:$D$504,$D186,$N$5:$N$504,"&lt;"&amp;$O186,$O$5:$O$504,"&gt;"&amp;$N186)&gt;1,"CRUCE",""))</f>
        <v/>
      </c>
      <c r="N186" s="14">
        <f>IF($B186="","",ROUND($B186*1440,0))</f>
        <v/>
      </c>
      <c r="O186" s="14">
        <f>IF($C186="","",ROUND($C186*1440,0))</f>
        <v/>
      </c>
      <c r="P186" s="14">
        <f>IF(OR($A186="",$D186="",$N186=""),"",INT($A186)&amp;"|"&amp;$D186&amp;"|"&amp;INT($N186/60))</f>
        <v/>
      </c>
    </row>
    <row r="187">
      <c r="A187" s="8" t="n"/>
      <c r="B187" s="9" t="n"/>
      <c r="C187" s="9" t="n"/>
      <c r="D187" s="10" t="n"/>
      <c r="E187" s="10" t="n"/>
      <c r="F187" s="10" t="n"/>
      <c r="G187" s="11" t="n"/>
      <c r="H187" s="11" t="n"/>
      <c r="I187" s="12">
        <f>IF($G187="","",$G187-$H187)</f>
        <v/>
      </c>
      <c r="J187" s="13">
        <f>IF($G187="","",IF($H187&gt;=$G187,"Pagada",IF($H187&gt;0,"Con abono","Pendiente")))</f>
        <v/>
      </c>
      <c r="K187" s="10" t="n"/>
      <c r="L187" s="13">
        <f>IF(OR($B187="",$C187=""),"",ROUND(($C187-$B187)*24,2))</f>
        <v/>
      </c>
      <c r="M187" s="13">
        <f>IF(OR($A187="",$D187="",$N187="",$O187=""),"",IF(COUNTIFS($A$5:$A$504,$A187,$D$5:$D$504,$D187,$N$5:$N$504,"&lt;"&amp;$O187,$O$5:$O$504,"&gt;"&amp;$N187)&gt;1,"CRUCE",""))</f>
        <v/>
      </c>
      <c r="N187" s="14">
        <f>IF($B187="","",ROUND($B187*1440,0))</f>
        <v/>
      </c>
      <c r="O187" s="14">
        <f>IF($C187="","",ROUND($C187*1440,0))</f>
        <v/>
      </c>
      <c r="P187" s="14">
        <f>IF(OR($A187="",$D187="",$N187=""),"",INT($A187)&amp;"|"&amp;$D187&amp;"|"&amp;INT($N187/60))</f>
        <v/>
      </c>
    </row>
    <row r="188">
      <c r="A188" s="8" t="n"/>
      <c r="B188" s="9" t="n"/>
      <c r="C188" s="9" t="n"/>
      <c r="D188" s="10" t="n"/>
      <c r="E188" s="10" t="n"/>
      <c r="F188" s="10" t="n"/>
      <c r="G188" s="11" t="n"/>
      <c r="H188" s="11" t="n"/>
      <c r="I188" s="12">
        <f>IF($G188="","",$G188-$H188)</f>
        <v/>
      </c>
      <c r="J188" s="13">
        <f>IF($G188="","",IF($H188&gt;=$G188,"Pagada",IF($H188&gt;0,"Con abono","Pendiente")))</f>
        <v/>
      </c>
      <c r="K188" s="10" t="n"/>
      <c r="L188" s="13">
        <f>IF(OR($B188="",$C188=""),"",ROUND(($C188-$B188)*24,2))</f>
        <v/>
      </c>
      <c r="M188" s="13">
        <f>IF(OR($A188="",$D188="",$N188="",$O188=""),"",IF(COUNTIFS($A$5:$A$504,$A188,$D$5:$D$504,$D188,$N$5:$N$504,"&lt;"&amp;$O188,$O$5:$O$504,"&gt;"&amp;$N188)&gt;1,"CRUCE",""))</f>
        <v/>
      </c>
      <c r="N188" s="14">
        <f>IF($B188="","",ROUND($B188*1440,0))</f>
        <v/>
      </c>
      <c r="O188" s="14">
        <f>IF($C188="","",ROUND($C188*1440,0))</f>
        <v/>
      </c>
      <c r="P188" s="14">
        <f>IF(OR($A188="",$D188="",$N188=""),"",INT($A188)&amp;"|"&amp;$D188&amp;"|"&amp;INT($N188/60))</f>
        <v/>
      </c>
    </row>
    <row r="189">
      <c r="A189" s="8" t="n"/>
      <c r="B189" s="9" t="n"/>
      <c r="C189" s="9" t="n"/>
      <c r="D189" s="10" t="n"/>
      <c r="E189" s="10" t="n"/>
      <c r="F189" s="10" t="n"/>
      <c r="G189" s="11" t="n"/>
      <c r="H189" s="11" t="n"/>
      <c r="I189" s="12">
        <f>IF($G189="","",$G189-$H189)</f>
        <v/>
      </c>
      <c r="J189" s="13">
        <f>IF($G189="","",IF($H189&gt;=$G189,"Pagada",IF($H189&gt;0,"Con abono","Pendiente")))</f>
        <v/>
      </c>
      <c r="K189" s="10" t="n"/>
      <c r="L189" s="13">
        <f>IF(OR($B189="",$C189=""),"",ROUND(($C189-$B189)*24,2))</f>
        <v/>
      </c>
      <c r="M189" s="13">
        <f>IF(OR($A189="",$D189="",$N189="",$O189=""),"",IF(COUNTIFS($A$5:$A$504,$A189,$D$5:$D$504,$D189,$N$5:$N$504,"&lt;"&amp;$O189,$O$5:$O$504,"&gt;"&amp;$N189)&gt;1,"CRUCE",""))</f>
        <v/>
      </c>
      <c r="N189" s="14">
        <f>IF($B189="","",ROUND($B189*1440,0))</f>
        <v/>
      </c>
      <c r="O189" s="14">
        <f>IF($C189="","",ROUND($C189*1440,0))</f>
        <v/>
      </c>
      <c r="P189" s="14">
        <f>IF(OR($A189="",$D189="",$N189=""),"",INT($A189)&amp;"|"&amp;$D189&amp;"|"&amp;INT($N189/60))</f>
        <v/>
      </c>
    </row>
    <row r="190">
      <c r="A190" s="8" t="n"/>
      <c r="B190" s="9" t="n"/>
      <c r="C190" s="9" t="n"/>
      <c r="D190" s="10" t="n"/>
      <c r="E190" s="10" t="n"/>
      <c r="F190" s="10" t="n"/>
      <c r="G190" s="11" t="n"/>
      <c r="H190" s="11" t="n"/>
      <c r="I190" s="12">
        <f>IF($G190="","",$G190-$H190)</f>
        <v/>
      </c>
      <c r="J190" s="13">
        <f>IF($G190="","",IF($H190&gt;=$G190,"Pagada",IF($H190&gt;0,"Con abono","Pendiente")))</f>
        <v/>
      </c>
      <c r="K190" s="10" t="n"/>
      <c r="L190" s="13">
        <f>IF(OR($B190="",$C190=""),"",ROUND(($C190-$B190)*24,2))</f>
        <v/>
      </c>
      <c r="M190" s="13">
        <f>IF(OR($A190="",$D190="",$N190="",$O190=""),"",IF(COUNTIFS($A$5:$A$504,$A190,$D$5:$D$504,$D190,$N$5:$N$504,"&lt;"&amp;$O190,$O$5:$O$504,"&gt;"&amp;$N190)&gt;1,"CRUCE",""))</f>
        <v/>
      </c>
      <c r="N190" s="14">
        <f>IF($B190="","",ROUND($B190*1440,0))</f>
        <v/>
      </c>
      <c r="O190" s="14">
        <f>IF($C190="","",ROUND($C190*1440,0))</f>
        <v/>
      </c>
      <c r="P190" s="14">
        <f>IF(OR($A190="",$D190="",$N190=""),"",INT($A190)&amp;"|"&amp;$D190&amp;"|"&amp;INT($N190/60))</f>
        <v/>
      </c>
    </row>
    <row r="191">
      <c r="A191" s="8" t="n"/>
      <c r="B191" s="9" t="n"/>
      <c r="C191" s="9" t="n"/>
      <c r="D191" s="10" t="n"/>
      <c r="E191" s="10" t="n"/>
      <c r="F191" s="10" t="n"/>
      <c r="G191" s="11" t="n"/>
      <c r="H191" s="11" t="n"/>
      <c r="I191" s="12">
        <f>IF($G191="","",$G191-$H191)</f>
        <v/>
      </c>
      <c r="J191" s="13">
        <f>IF($G191="","",IF($H191&gt;=$G191,"Pagada",IF($H191&gt;0,"Con abono","Pendiente")))</f>
        <v/>
      </c>
      <c r="K191" s="10" t="n"/>
      <c r="L191" s="13">
        <f>IF(OR($B191="",$C191=""),"",ROUND(($C191-$B191)*24,2))</f>
        <v/>
      </c>
      <c r="M191" s="13">
        <f>IF(OR($A191="",$D191="",$N191="",$O191=""),"",IF(COUNTIFS($A$5:$A$504,$A191,$D$5:$D$504,$D191,$N$5:$N$504,"&lt;"&amp;$O191,$O$5:$O$504,"&gt;"&amp;$N191)&gt;1,"CRUCE",""))</f>
        <v/>
      </c>
      <c r="N191" s="14">
        <f>IF($B191="","",ROUND($B191*1440,0))</f>
        <v/>
      </c>
      <c r="O191" s="14">
        <f>IF($C191="","",ROUND($C191*1440,0))</f>
        <v/>
      </c>
      <c r="P191" s="14">
        <f>IF(OR($A191="",$D191="",$N191=""),"",INT($A191)&amp;"|"&amp;$D191&amp;"|"&amp;INT($N191/60))</f>
        <v/>
      </c>
    </row>
    <row r="192">
      <c r="A192" s="8" t="n"/>
      <c r="B192" s="9" t="n"/>
      <c r="C192" s="9" t="n"/>
      <c r="D192" s="10" t="n"/>
      <c r="E192" s="10" t="n"/>
      <c r="F192" s="10" t="n"/>
      <c r="G192" s="11" t="n"/>
      <c r="H192" s="11" t="n"/>
      <c r="I192" s="12">
        <f>IF($G192="","",$G192-$H192)</f>
        <v/>
      </c>
      <c r="J192" s="13">
        <f>IF($G192="","",IF($H192&gt;=$G192,"Pagada",IF($H192&gt;0,"Con abono","Pendiente")))</f>
        <v/>
      </c>
      <c r="K192" s="10" t="n"/>
      <c r="L192" s="13">
        <f>IF(OR($B192="",$C192=""),"",ROUND(($C192-$B192)*24,2))</f>
        <v/>
      </c>
      <c r="M192" s="13">
        <f>IF(OR($A192="",$D192="",$N192="",$O192=""),"",IF(COUNTIFS($A$5:$A$504,$A192,$D$5:$D$504,$D192,$N$5:$N$504,"&lt;"&amp;$O192,$O$5:$O$504,"&gt;"&amp;$N192)&gt;1,"CRUCE",""))</f>
        <v/>
      </c>
      <c r="N192" s="14">
        <f>IF($B192="","",ROUND($B192*1440,0))</f>
        <v/>
      </c>
      <c r="O192" s="14">
        <f>IF($C192="","",ROUND($C192*1440,0))</f>
        <v/>
      </c>
      <c r="P192" s="14">
        <f>IF(OR($A192="",$D192="",$N192=""),"",INT($A192)&amp;"|"&amp;$D192&amp;"|"&amp;INT($N192/60))</f>
        <v/>
      </c>
    </row>
    <row r="193">
      <c r="A193" s="8" t="n"/>
      <c r="B193" s="9" t="n"/>
      <c r="C193" s="9" t="n"/>
      <c r="D193" s="10" t="n"/>
      <c r="E193" s="10" t="n"/>
      <c r="F193" s="10" t="n"/>
      <c r="G193" s="11" t="n"/>
      <c r="H193" s="11" t="n"/>
      <c r="I193" s="12">
        <f>IF($G193="","",$G193-$H193)</f>
        <v/>
      </c>
      <c r="J193" s="13">
        <f>IF($G193="","",IF($H193&gt;=$G193,"Pagada",IF($H193&gt;0,"Con abono","Pendiente")))</f>
        <v/>
      </c>
      <c r="K193" s="10" t="n"/>
      <c r="L193" s="13">
        <f>IF(OR($B193="",$C193=""),"",ROUND(($C193-$B193)*24,2))</f>
        <v/>
      </c>
      <c r="M193" s="13">
        <f>IF(OR($A193="",$D193="",$N193="",$O193=""),"",IF(COUNTIFS($A$5:$A$504,$A193,$D$5:$D$504,$D193,$N$5:$N$504,"&lt;"&amp;$O193,$O$5:$O$504,"&gt;"&amp;$N193)&gt;1,"CRUCE",""))</f>
        <v/>
      </c>
      <c r="N193" s="14">
        <f>IF($B193="","",ROUND($B193*1440,0))</f>
        <v/>
      </c>
      <c r="O193" s="14">
        <f>IF($C193="","",ROUND($C193*1440,0))</f>
        <v/>
      </c>
      <c r="P193" s="14">
        <f>IF(OR($A193="",$D193="",$N193=""),"",INT($A193)&amp;"|"&amp;$D193&amp;"|"&amp;INT($N193/60))</f>
        <v/>
      </c>
    </row>
    <row r="194">
      <c r="A194" s="8" t="n"/>
      <c r="B194" s="9" t="n"/>
      <c r="C194" s="9" t="n"/>
      <c r="D194" s="10" t="n"/>
      <c r="E194" s="10" t="n"/>
      <c r="F194" s="10" t="n"/>
      <c r="G194" s="11" t="n"/>
      <c r="H194" s="11" t="n"/>
      <c r="I194" s="12">
        <f>IF($G194="","",$G194-$H194)</f>
        <v/>
      </c>
      <c r="J194" s="13">
        <f>IF($G194="","",IF($H194&gt;=$G194,"Pagada",IF($H194&gt;0,"Con abono","Pendiente")))</f>
        <v/>
      </c>
      <c r="K194" s="10" t="n"/>
      <c r="L194" s="13">
        <f>IF(OR($B194="",$C194=""),"",ROUND(($C194-$B194)*24,2))</f>
        <v/>
      </c>
      <c r="M194" s="13">
        <f>IF(OR($A194="",$D194="",$N194="",$O194=""),"",IF(COUNTIFS($A$5:$A$504,$A194,$D$5:$D$504,$D194,$N$5:$N$504,"&lt;"&amp;$O194,$O$5:$O$504,"&gt;"&amp;$N194)&gt;1,"CRUCE",""))</f>
        <v/>
      </c>
      <c r="N194" s="14">
        <f>IF($B194="","",ROUND($B194*1440,0))</f>
        <v/>
      </c>
      <c r="O194" s="14">
        <f>IF($C194="","",ROUND($C194*1440,0))</f>
        <v/>
      </c>
      <c r="P194" s="14">
        <f>IF(OR($A194="",$D194="",$N194=""),"",INT($A194)&amp;"|"&amp;$D194&amp;"|"&amp;INT($N194/60))</f>
        <v/>
      </c>
    </row>
    <row r="195">
      <c r="A195" s="8" t="n"/>
      <c r="B195" s="9" t="n"/>
      <c r="C195" s="9" t="n"/>
      <c r="D195" s="10" t="n"/>
      <c r="E195" s="10" t="n"/>
      <c r="F195" s="10" t="n"/>
      <c r="G195" s="11" t="n"/>
      <c r="H195" s="11" t="n"/>
      <c r="I195" s="12">
        <f>IF($G195="","",$G195-$H195)</f>
        <v/>
      </c>
      <c r="J195" s="13">
        <f>IF($G195="","",IF($H195&gt;=$G195,"Pagada",IF($H195&gt;0,"Con abono","Pendiente")))</f>
        <v/>
      </c>
      <c r="K195" s="10" t="n"/>
      <c r="L195" s="13">
        <f>IF(OR($B195="",$C195=""),"",ROUND(($C195-$B195)*24,2))</f>
        <v/>
      </c>
      <c r="M195" s="13">
        <f>IF(OR($A195="",$D195="",$N195="",$O195=""),"",IF(COUNTIFS($A$5:$A$504,$A195,$D$5:$D$504,$D195,$N$5:$N$504,"&lt;"&amp;$O195,$O$5:$O$504,"&gt;"&amp;$N195)&gt;1,"CRUCE",""))</f>
        <v/>
      </c>
      <c r="N195" s="14">
        <f>IF($B195="","",ROUND($B195*1440,0))</f>
        <v/>
      </c>
      <c r="O195" s="14">
        <f>IF($C195="","",ROUND($C195*1440,0))</f>
        <v/>
      </c>
      <c r="P195" s="14">
        <f>IF(OR($A195="",$D195="",$N195=""),"",INT($A195)&amp;"|"&amp;$D195&amp;"|"&amp;INT($N195/60))</f>
        <v/>
      </c>
    </row>
    <row r="196">
      <c r="A196" s="8" t="n"/>
      <c r="B196" s="9" t="n"/>
      <c r="C196" s="9" t="n"/>
      <c r="D196" s="10" t="n"/>
      <c r="E196" s="10" t="n"/>
      <c r="F196" s="10" t="n"/>
      <c r="G196" s="11" t="n"/>
      <c r="H196" s="11" t="n"/>
      <c r="I196" s="12">
        <f>IF($G196="","",$G196-$H196)</f>
        <v/>
      </c>
      <c r="J196" s="13">
        <f>IF($G196="","",IF($H196&gt;=$G196,"Pagada",IF($H196&gt;0,"Con abono","Pendiente")))</f>
        <v/>
      </c>
      <c r="K196" s="10" t="n"/>
      <c r="L196" s="13">
        <f>IF(OR($B196="",$C196=""),"",ROUND(($C196-$B196)*24,2))</f>
        <v/>
      </c>
      <c r="M196" s="13">
        <f>IF(OR($A196="",$D196="",$N196="",$O196=""),"",IF(COUNTIFS($A$5:$A$504,$A196,$D$5:$D$504,$D196,$N$5:$N$504,"&lt;"&amp;$O196,$O$5:$O$504,"&gt;"&amp;$N196)&gt;1,"CRUCE",""))</f>
        <v/>
      </c>
      <c r="N196" s="14">
        <f>IF($B196="","",ROUND($B196*1440,0))</f>
        <v/>
      </c>
      <c r="O196" s="14">
        <f>IF($C196="","",ROUND($C196*1440,0))</f>
        <v/>
      </c>
      <c r="P196" s="14">
        <f>IF(OR($A196="",$D196="",$N196=""),"",INT($A196)&amp;"|"&amp;$D196&amp;"|"&amp;INT($N196/60))</f>
        <v/>
      </c>
    </row>
    <row r="197">
      <c r="A197" s="8" t="n"/>
      <c r="B197" s="9" t="n"/>
      <c r="C197" s="9" t="n"/>
      <c r="D197" s="10" t="n"/>
      <c r="E197" s="10" t="n"/>
      <c r="F197" s="10" t="n"/>
      <c r="G197" s="11" t="n"/>
      <c r="H197" s="11" t="n"/>
      <c r="I197" s="12">
        <f>IF($G197="","",$G197-$H197)</f>
        <v/>
      </c>
      <c r="J197" s="13">
        <f>IF($G197="","",IF($H197&gt;=$G197,"Pagada",IF($H197&gt;0,"Con abono","Pendiente")))</f>
        <v/>
      </c>
      <c r="K197" s="10" t="n"/>
      <c r="L197" s="13">
        <f>IF(OR($B197="",$C197=""),"",ROUND(($C197-$B197)*24,2))</f>
        <v/>
      </c>
      <c r="M197" s="13">
        <f>IF(OR($A197="",$D197="",$N197="",$O197=""),"",IF(COUNTIFS($A$5:$A$504,$A197,$D$5:$D$504,$D197,$N$5:$N$504,"&lt;"&amp;$O197,$O$5:$O$504,"&gt;"&amp;$N197)&gt;1,"CRUCE",""))</f>
        <v/>
      </c>
      <c r="N197" s="14">
        <f>IF($B197="","",ROUND($B197*1440,0))</f>
        <v/>
      </c>
      <c r="O197" s="14">
        <f>IF($C197="","",ROUND($C197*1440,0))</f>
        <v/>
      </c>
      <c r="P197" s="14">
        <f>IF(OR($A197="",$D197="",$N197=""),"",INT($A197)&amp;"|"&amp;$D197&amp;"|"&amp;INT($N197/60))</f>
        <v/>
      </c>
    </row>
    <row r="198">
      <c r="A198" s="8" t="n"/>
      <c r="B198" s="9" t="n"/>
      <c r="C198" s="9" t="n"/>
      <c r="D198" s="10" t="n"/>
      <c r="E198" s="10" t="n"/>
      <c r="F198" s="10" t="n"/>
      <c r="G198" s="11" t="n"/>
      <c r="H198" s="11" t="n"/>
      <c r="I198" s="12">
        <f>IF($G198="","",$G198-$H198)</f>
        <v/>
      </c>
      <c r="J198" s="13">
        <f>IF($G198="","",IF($H198&gt;=$G198,"Pagada",IF($H198&gt;0,"Con abono","Pendiente")))</f>
        <v/>
      </c>
      <c r="K198" s="10" t="n"/>
      <c r="L198" s="13">
        <f>IF(OR($B198="",$C198=""),"",ROUND(($C198-$B198)*24,2))</f>
        <v/>
      </c>
      <c r="M198" s="13">
        <f>IF(OR($A198="",$D198="",$N198="",$O198=""),"",IF(COUNTIFS($A$5:$A$504,$A198,$D$5:$D$504,$D198,$N$5:$N$504,"&lt;"&amp;$O198,$O$5:$O$504,"&gt;"&amp;$N198)&gt;1,"CRUCE",""))</f>
        <v/>
      </c>
      <c r="N198" s="14">
        <f>IF($B198="","",ROUND($B198*1440,0))</f>
        <v/>
      </c>
      <c r="O198" s="14">
        <f>IF($C198="","",ROUND($C198*1440,0))</f>
        <v/>
      </c>
      <c r="P198" s="14">
        <f>IF(OR($A198="",$D198="",$N198=""),"",INT($A198)&amp;"|"&amp;$D198&amp;"|"&amp;INT($N198/60))</f>
        <v/>
      </c>
    </row>
    <row r="199">
      <c r="A199" s="8" t="n"/>
      <c r="B199" s="9" t="n"/>
      <c r="C199" s="9" t="n"/>
      <c r="D199" s="10" t="n"/>
      <c r="E199" s="10" t="n"/>
      <c r="F199" s="10" t="n"/>
      <c r="G199" s="11" t="n"/>
      <c r="H199" s="11" t="n"/>
      <c r="I199" s="12">
        <f>IF($G199="","",$G199-$H199)</f>
        <v/>
      </c>
      <c r="J199" s="13">
        <f>IF($G199="","",IF($H199&gt;=$G199,"Pagada",IF($H199&gt;0,"Con abono","Pendiente")))</f>
        <v/>
      </c>
      <c r="K199" s="10" t="n"/>
      <c r="L199" s="13">
        <f>IF(OR($B199="",$C199=""),"",ROUND(($C199-$B199)*24,2))</f>
        <v/>
      </c>
      <c r="M199" s="13">
        <f>IF(OR($A199="",$D199="",$N199="",$O199=""),"",IF(COUNTIFS($A$5:$A$504,$A199,$D$5:$D$504,$D199,$N$5:$N$504,"&lt;"&amp;$O199,$O$5:$O$504,"&gt;"&amp;$N199)&gt;1,"CRUCE",""))</f>
        <v/>
      </c>
      <c r="N199" s="14">
        <f>IF($B199="","",ROUND($B199*1440,0))</f>
        <v/>
      </c>
      <c r="O199" s="14">
        <f>IF($C199="","",ROUND($C199*1440,0))</f>
        <v/>
      </c>
      <c r="P199" s="14">
        <f>IF(OR($A199="",$D199="",$N199=""),"",INT($A199)&amp;"|"&amp;$D199&amp;"|"&amp;INT($N199/60))</f>
        <v/>
      </c>
    </row>
    <row r="200">
      <c r="A200" s="8" t="n"/>
      <c r="B200" s="9" t="n"/>
      <c r="C200" s="9" t="n"/>
      <c r="D200" s="10" t="n"/>
      <c r="E200" s="10" t="n"/>
      <c r="F200" s="10" t="n"/>
      <c r="G200" s="11" t="n"/>
      <c r="H200" s="11" t="n"/>
      <c r="I200" s="12">
        <f>IF($G200="","",$G200-$H200)</f>
        <v/>
      </c>
      <c r="J200" s="13">
        <f>IF($G200="","",IF($H200&gt;=$G200,"Pagada",IF($H200&gt;0,"Con abono","Pendiente")))</f>
        <v/>
      </c>
      <c r="K200" s="10" t="n"/>
      <c r="L200" s="13">
        <f>IF(OR($B200="",$C200=""),"",ROUND(($C200-$B200)*24,2))</f>
        <v/>
      </c>
      <c r="M200" s="13">
        <f>IF(OR($A200="",$D200="",$N200="",$O200=""),"",IF(COUNTIFS($A$5:$A$504,$A200,$D$5:$D$504,$D200,$N$5:$N$504,"&lt;"&amp;$O200,$O$5:$O$504,"&gt;"&amp;$N200)&gt;1,"CRUCE",""))</f>
        <v/>
      </c>
      <c r="N200" s="14">
        <f>IF($B200="","",ROUND($B200*1440,0))</f>
        <v/>
      </c>
      <c r="O200" s="14">
        <f>IF($C200="","",ROUND($C200*1440,0))</f>
        <v/>
      </c>
      <c r="P200" s="14">
        <f>IF(OR($A200="",$D200="",$N200=""),"",INT($A200)&amp;"|"&amp;$D200&amp;"|"&amp;INT($N200/60))</f>
        <v/>
      </c>
    </row>
    <row r="201">
      <c r="A201" s="8" t="n"/>
      <c r="B201" s="9" t="n"/>
      <c r="C201" s="9" t="n"/>
      <c r="D201" s="10" t="n"/>
      <c r="E201" s="10" t="n"/>
      <c r="F201" s="10" t="n"/>
      <c r="G201" s="11" t="n"/>
      <c r="H201" s="11" t="n"/>
      <c r="I201" s="12">
        <f>IF($G201="","",$G201-$H201)</f>
        <v/>
      </c>
      <c r="J201" s="13">
        <f>IF($G201="","",IF($H201&gt;=$G201,"Pagada",IF($H201&gt;0,"Con abono","Pendiente")))</f>
        <v/>
      </c>
      <c r="K201" s="10" t="n"/>
      <c r="L201" s="13">
        <f>IF(OR($B201="",$C201=""),"",ROUND(($C201-$B201)*24,2))</f>
        <v/>
      </c>
      <c r="M201" s="13">
        <f>IF(OR($A201="",$D201="",$N201="",$O201=""),"",IF(COUNTIFS($A$5:$A$504,$A201,$D$5:$D$504,$D201,$N$5:$N$504,"&lt;"&amp;$O201,$O$5:$O$504,"&gt;"&amp;$N201)&gt;1,"CRUCE",""))</f>
        <v/>
      </c>
      <c r="N201" s="14">
        <f>IF($B201="","",ROUND($B201*1440,0))</f>
        <v/>
      </c>
      <c r="O201" s="14">
        <f>IF($C201="","",ROUND($C201*1440,0))</f>
        <v/>
      </c>
      <c r="P201" s="14">
        <f>IF(OR($A201="",$D201="",$N201=""),"",INT($A201)&amp;"|"&amp;$D201&amp;"|"&amp;INT($N201/60))</f>
        <v/>
      </c>
    </row>
    <row r="202">
      <c r="A202" s="8" t="n"/>
      <c r="B202" s="9" t="n"/>
      <c r="C202" s="9" t="n"/>
      <c r="D202" s="10" t="n"/>
      <c r="E202" s="10" t="n"/>
      <c r="F202" s="10" t="n"/>
      <c r="G202" s="11" t="n"/>
      <c r="H202" s="11" t="n"/>
      <c r="I202" s="12">
        <f>IF($G202="","",$G202-$H202)</f>
        <v/>
      </c>
      <c r="J202" s="13">
        <f>IF($G202="","",IF($H202&gt;=$G202,"Pagada",IF($H202&gt;0,"Con abono","Pendiente")))</f>
        <v/>
      </c>
      <c r="K202" s="10" t="n"/>
      <c r="L202" s="13">
        <f>IF(OR($B202="",$C202=""),"",ROUND(($C202-$B202)*24,2))</f>
        <v/>
      </c>
      <c r="M202" s="13">
        <f>IF(OR($A202="",$D202="",$N202="",$O202=""),"",IF(COUNTIFS($A$5:$A$504,$A202,$D$5:$D$504,$D202,$N$5:$N$504,"&lt;"&amp;$O202,$O$5:$O$504,"&gt;"&amp;$N202)&gt;1,"CRUCE",""))</f>
        <v/>
      </c>
      <c r="N202" s="14">
        <f>IF($B202="","",ROUND($B202*1440,0))</f>
        <v/>
      </c>
      <c r="O202" s="14">
        <f>IF($C202="","",ROUND($C202*1440,0))</f>
        <v/>
      </c>
      <c r="P202" s="14">
        <f>IF(OR($A202="",$D202="",$N202=""),"",INT($A202)&amp;"|"&amp;$D202&amp;"|"&amp;INT($N202/60))</f>
        <v/>
      </c>
    </row>
    <row r="203">
      <c r="A203" s="8" t="n"/>
      <c r="B203" s="9" t="n"/>
      <c r="C203" s="9" t="n"/>
      <c r="D203" s="10" t="n"/>
      <c r="E203" s="10" t="n"/>
      <c r="F203" s="10" t="n"/>
      <c r="G203" s="11" t="n"/>
      <c r="H203" s="11" t="n"/>
      <c r="I203" s="12">
        <f>IF($G203="","",$G203-$H203)</f>
        <v/>
      </c>
      <c r="J203" s="13">
        <f>IF($G203="","",IF($H203&gt;=$G203,"Pagada",IF($H203&gt;0,"Con abono","Pendiente")))</f>
        <v/>
      </c>
      <c r="K203" s="10" t="n"/>
      <c r="L203" s="13">
        <f>IF(OR($B203="",$C203=""),"",ROUND(($C203-$B203)*24,2))</f>
        <v/>
      </c>
      <c r="M203" s="13">
        <f>IF(OR($A203="",$D203="",$N203="",$O203=""),"",IF(COUNTIFS($A$5:$A$504,$A203,$D$5:$D$504,$D203,$N$5:$N$504,"&lt;"&amp;$O203,$O$5:$O$504,"&gt;"&amp;$N203)&gt;1,"CRUCE",""))</f>
        <v/>
      </c>
      <c r="N203" s="14">
        <f>IF($B203="","",ROUND($B203*1440,0))</f>
        <v/>
      </c>
      <c r="O203" s="14">
        <f>IF($C203="","",ROUND($C203*1440,0))</f>
        <v/>
      </c>
      <c r="P203" s="14">
        <f>IF(OR($A203="",$D203="",$N203=""),"",INT($A203)&amp;"|"&amp;$D203&amp;"|"&amp;INT($N203/60))</f>
        <v/>
      </c>
    </row>
    <row r="204">
      <c r="A204" s="8" t="n"/>
      <c r="B204" s="9" t="n"/>
      <c r="C204" s="9" t="n"/>
      <c r="D204" s="10" t="n"/>
      <c r="E204" s="10" t="n"/>
      <c r="F204" s="10" t="n"/>
      <c r="G204" s="11" t="n"/>
      <c r="H204" s="11" t="n"/>
      <c r="I204" s="12">
        <f>IF($G204="","",$G204-$H204)</f>
        <v/>
      </c>
      <c r="J204" s="13">
        <f>IF($G204="","",IF($H204&gt;=$G204,"Pagada",IF($H204&gt;0,"Con abono","Pendiente")))</f>
        <v/>
      </c>
      <c r="K204" s="10" t="n"/>
      <c r="L204" s="13">
        <f>IF(OR($B204="",$C204=""),"",ROUND(($C204-$B204)*24,2))</f>
        <v/>
      </c>
      <c r="M204" s="13">
        <f>IF(OR($A204="",$D204="",$N204="",$O204=""),"",IF(COUNTIFS($A$5:$A$504,$A204,$D$5:$D$504,$D204,$N$5:$N$504,"&lt;"&amp;$O204,$O$5:$O$504,"&gt;"&amp;$N204)&gt;1,"CRUCE",""))</f>
        <v/>
      </c>
      <c r="N204" s="14">
        <f>IF($B204="","",ROUND($B204*1440,0))</f>
        <v/>
      </c>
      <c r="O204" s="14">
        <f>IF($C204="","",ROUND($C204*1440,0))</f>
        <v/>
      </c>
      <c r="P204" s="14">
        <f>IF(OR($A204="",$D204="",$N204=""),"",INT($A204)&amp;"|"&amp;$D204&amp;"|"&amp;INT($N204/60))</f>
        <v/>
      </c>
    </row>
    <row r="205">
      <c r="A205" s="8" t="n"/>
      <c r="B205" s="9" t="n"/>
      <c r="C205" s="9" t="n"/>
      <c r="D205" s="10" t="n"/>
      <c r="E205" s="10" t="n"/>
      <c r="F205" s="10" t="n"/>
      <c r="G205" s="11" t="n"/>
      <c r="H205" s="11" t="n"/>
      <c r="I205" s="12">
        <f>IF($G205="","",$G205-$H205)</f>
        <v/>
      </c>
      <c r="J205" s="13">
        <f>IF($G205="","",IF($H205&gt;=$G205,"Pagada",IF($H205&gt;0,"Con abono","Pendiente")))</f>
        <v/>
      </c>
      <c r="K205" s="10" t="n"/>
      <c r="L205" s="13">
        <f>IF(OR($B205="",$C205=""),"",ROUND(($C205-$B205)*24,2))</f>
        <v/>
      </c>
      <c r="M205" s="13">
        <f>IF(OR($A205="",$D205="",$N205="",$O205=""),"",IF(COUNTIFS($A$5:$A$504,$A205,$D$5:$D$504,$D205,$N$5:$N$504,"&lt;"&amp;$O205,$O$5:$O$504,"&gt;"&amp;$N205)&gt;1,"CRUCE",""))</f>
        <v/>
      </c>
      <c r="N205" s="14">
        <f>IF($B205="","",ROUND($B205*1440,0))</f>
        <v/>
      </c>
      <c r="O205" s="14">
        <f>IF($C205="","",ROUND($C205*1440,0))</f>
        <v/>
      </c>
      <c r="P205" s="14">
        <f>IF(OR($A205="",$D205="",$N205=""),"",INT($A205)&amp;"|"&amp;$D205&amp;"|"&amp;INT($N205/60))</f>
        <v/>
      </c>
    </row>
    <row r="206">
      <c r="A206" s="8" t="n"/>
      <c r="B206" s="9" t="n"/>
      <c r="C206" s="9" t="n"/>
      <c r="D206" s="10" t="n"/>
      <c r="E206" s="10" t="n"/>
      <c r="F206" s="10" t="n"/>
      <c r="G206" s="11" t="n"/>
      <c r="H206" s="11" t="n"/>
      <c r="I206" s="12">
        <f>IF($G206="","",$G206-$H206)</f>
        <v/>
      </c>
      <c r="J206" s="13">
        <f>IF($G206="","",IF($H206&gt;=$G206,"Pagada",IF($H206&gt;0,"Con abono","Pendiente")))</f>
        <v/>
      </c>
      <c r="K206" s="10" t="n"/>
      <c r="L206" s="13">
        <f>IF(OR($B206="",$C206=""),"",ROUND(($C206-$B206)*24,2))</f>
        <v/>
      </c>
      <c r="M206" s="13">
        <f>IF(OR($A206="",$D206="",$N206="",$O206=""),"",IF(COUNTIFS($A$5:$A$504,$A206,$D$5:$D$504,$D206,$N$5:$N$504,"&lt;"&amp;$O206,$O$5:$O$504,"&gt;"&amp;$N206)&gt;1,"CRUCE",""))</f>
        <v/>
      </c>
      <c r="N206" s="14">
        <f>IF($B206="","",ROUND($B206*1440,0))</f>
        <v/>
      </c>
      <c r="O206" s="14">
        <f>IF($C206="","",ROUND($C206*1440,0))</f>
        <v/>
      </c>
      <c r="P206" s="14">
        <f>IF(OR($A206="",$D206="",$N206=""),"",INT($A206)&amp;"|"&amp;$D206&amp;"|"&amp;INT($N206/60))</f>
        <v/>
      </c>
    </row>
    <row r="207">
      <c r="A207" s="8" t="n"/>
      <c r="B207" s="9" t="n"/>
      <c r="C207" s="9" t="n"/>
      <c r="D207" s="10" t="n"/>
      <c r="E207" s="10" t="n"/>
      <c r="F207" s="10" t="n"/>
      <c r="G207" s="11" t="n"/>
      <c r="H207" s="11" t="n"/>
      <c r="I207" s="12">
        <f>IF($G207="","",$G207-$H207)</f>
        <v/>
      </c>
      <c r="J207" s="13">
        <f>IF($G207="","",IF($H207&gt;=$G207,"Pagada",IF($H207&gt;0,"Con abono","Pendiente")))</f>
        <v/>
      </c>
      <c r="K207" s="10" t="n"/>
      <c r="L207" s="13">
        <f>IF(OR($B207="",$C207=""),"",ROUND(($C207-$B207)*24,2))</f>
        <v/>
      </c>
      <c r="M207" s="13">
        <f>IF(OR($A207="",$D207="",$N207="",$O207=""),"",IF(COUNTIFS($A$5:$A$504,$A207,$D$5:$D$504,$D207,$N$5:$N$504,"&lt;"&amp;$O207,$O$5:$O$504,"&gt;"&amp;$N207)&gt;1,"CRUCE",""))</f>
        <v/>
      </c>
      <c r="N207" s="14">
        <f>IF($B207="","",ROUND($B207*1440,0))</f>
        <v/>
      </c>
      <c r="O207" s="14">
        <f>IF($C207="","",ROUND($C207*1440,0))</f>
        <v/>
      </c>
      <c r="P207" s="14">
        <f>IF(OR($A207="",$D207="",$N207=""),"",INT($A207)&amp;"|"&amp;$D207&amp;"|"&amp;INT($N207/60))</f>
        <v/>
      </c>
    </row>
    <row r="208">
      <c r="A208" s="8" t="n"/>
      <c r="B208" s="9" t="n"/>
      <c r="C208" s="9" t="n"/>
      <c r="D208" s="10" t="n"/>
      <c r="E208" s="10" t="n"/>
      <c r="F208" s="10" t="n"/>
      <c r="G208" s="11" t="n"/>
      <c r="H208" s="11" t="n"/>
      <c r="I208" s="12">
        <f>IF($G208="","",$G208-$H208)</f>
        <v/>
      </c>
      <c r="J208" s="13">
        <f>IF($G208="","",IF($H208&gt;=$G208,"Pagada",IF($H208&gt;0,"Con abono","Pendiente")))</f>
        <v/>
      </c>
      <c r="K208" s="10" t="n"/>
      <c r="L208" s="13">
        <f>IF(OR($B208="",$C208=""),"",ROUND(($C208-$B208)*24,2))</f>
        <v/>
      </c>
      <c r="M208" s="13">
        <f>IF(OR($A208="",$D208="",$N208="",$O208=""),"",IF(COUNTIFS($A$5:$A$504,$A208,$D$5:$D$504,$D208,$N$5:$N$504,"&lt;"&amp;$O208,$O$5:$O$504,"&gt;"&amp;$N208)&gt;1,"CRUCE",""))</f>
        <v/>
      </c>
      <c r="N208" s="14">
        <f>IF($B208="","",ROUND($B208*1440,0))</f>
        <v/>
      </c>
      <c r="O208" s="14">
        <f>IF($C208="","",ROUND($C208*1440,0))</f>
        <v/>
      </c>
      <c r="P208" s="14">
        <f>IF(OR($A208="",$D208="",$N208=""),"",INT($A208)&amp;"|"&amp;$D208&amp;"|"&amp;INT($N208/60))</f>
        <v/>
      </c>
    </row>
    <row r="209">
      <c r="A209" s="8" t="n"/>
      <c r="B209" s="9" t="n"/>
      <c r="C209" s="9" t="n"/>
      <c r="D209" s="10" t="n"/>
      <c r="E209" s="10" t="n"/>
      <c r="F209" s="10" t="n"/>
      <c r="G209" s="11" t="n"/>
      <c r="H209" s="11" t="n"/>
      <c r="I209" s="12">
        <f>IF($G209="","",$G209-$H209)</f>
        <v/>
      </c>
      <c r="J209" s="13">
        <f>IF($G209="","",IF($H209&gt;=$G209,"Pagada",IF($H209&gt;0,"Con abono","Pendiente")))</f>
        <v/>
      </c>
      <c r="K209" s="10" t="n"/>
      <c r="L209" s="13">
        <f>IF(OR($B209="",$C209=""),"",ROUND(($C209-$B209)*24,2))</f>
        <v/>
      </c>
      <c r="M209" s="13">
        <f>IF(OR($A209="",$D209="",$N209="",$O209=""),"",IF(COUNTIFS($A$5:$A$504,$A209,$D$5:$D$504,$D209,$N$5:$N$504,"&lt;"&amp;$O209,$O$5:$O$504,"&gt;"&amp;$N209)&gt;1,"CRUCE",""))</f>
        <v/>
      </c>
      <c r="N209" s="14">
        <f>IF($B209="","",ROUND($B209*1440,0))</f>
        <v/>
      </c>
      <c r="O209" s="14">
        <f>IF($C209="","",ROUND($C209*1440,0))</f>
        <v/>
      </c>
      <c r="P209" s="14">
        <f>IF(OR($A209="",$D209="",$N209=""),"",INT($A209)&amp;"|"&amp;$D209&amp;"|"&amp;INT($N209/60))</f>
        <v/>
      </c>
    </row>
    <row r="210">
      <c r="A210" s="8" t="n"/>
      <c r="B210" s="9" t="n"/>
      <c r="C210" s="9" t="n"/>
      <c r="D210" s="10" t="n"/>
      <c r="E210" s="10" t="n"/>
      <c r="F210" s="10" t="n"/>
      <c r="G210" s="11" t="n"/>
      <c r="H210" s="11" t="n"/>
      <c r="I210" s="12">
        <f>IF($G210="","",$G210-$H210)</f>
        <v/>
      </c>
      <c r="J210" s="13">
        <f>IF($G210="","",IF($H210&gt;=$G210,"Pagada",IF($H210&gt;0,"Con abono","Pendiente")))</f>
        <v/>
      </c>
      <c r="K210" s="10" t="n"/>
      <c r="L210" s="13">
        <f>IF(OR($B210="",$C210=""),"",ROUND(($C210-$B210)*24,2))</f>
        <v/>
      </c>
      <c r="M210" s="13">
        <f>IF(OR($A210="",$D210="",$N210="",$O210=""),"",IF(COUNTIFS($A$5:$A$504,$A210,$D$5:$D$504,$D210,$N$5:$N$504,"&lt;"&amp;$O210,$O$5:$O$504,"&gt;"&amp;$N210)&gt;1,"CRUCE",""))</f>
        <v/>
      </c>
      <c r="N210" s="14">
        <f>IF($B210="","",ROUND($B210*1440,0))</f>
        <v/>
      </c>
      <c r="O210" s="14">
        <f>IF($C210="","",ROUND($C210*1440,0))</f>
        <v/>
      </c>
      <c r="P210" s="14">
        <f>IF(OR($A210="",$D210="",$N210=""),"",INT($A210)&amp;"|"&amp;$D210&amp;"|"&amp;INT($N210/60))</f>
        <v/>
      </c>
    </row>
    <row r="211">
      <c r="A211" s="8" t="n"/>
      <c r="B211" s="9" t="n"/>
      <c r="C211" s="9" t="n"/>
      <c r="D211" s="10" t="n"/>
      <c r="E211" s="10" t="n"/>
      <c r="F211" s="10" t="n"/>
      <c r="G211" s="11" t="n"/>
      <c r="H211" s="11" t="n"/>
      <c r="I211" s="12">
        <f>IF($G211="","",$G211-$H211)</f>
        <v/>
      </c>
      <c r="J211" s="13">
        <f>IF($G211="","",IF($H211&gt;=$G211,"Pagada",IF($H211&gt;0,"Con abono","Pendiente")))</f>
        <v/>
      </c>
      <c r="K211" s="10" t="n"/>
      <c r="L211" s="13">
        <f>IF(OR($B211="",$C211=""),"",ROUND(($C211-$B211)*24,2))</f>
        <v/>
      </c>
      <c r="M211" s="13">
        <f>IF(OR($A211="",$D211="",$N211="",$O211=""),"",IF(COUNTIFS($A$5:$A$504,$A211,$D$5:$D$504,$D211,$N$5:$N$504,"&lt;"&amp;$O211,$O$5:$O$504,"&gt;"&amp;$N211)&gt;1,"CRUCE",""))</f>
        <v/>
      </c>
      <c r="N211" s="14">
        <f>IF($B211="","",ROUND($B211*1440,0))</f>
        <v/>
      </c>
      <c r="O211" s="14">
        <f>IF($C211="","",ROUND($C211*1440,0))</f>
        <v/>
      </c>
      <c r="P211" s="14">
        <f>IF(OR($A211="",$D211="",$N211=""),"",INT($A211)&amp;"|"&amp;$D211&amp;"|"&amp;INT($N211/60))</f>
        <v/>
      </c>
    </row>
    <row r="212">
      <c r="A212" s="8" t="n"/>
      <c r="B212" s="9" t="n"/>
      <c r="C212" s="9" t="n"/>
      <c r="D212" s="10" t="n"/>
      <c r="E212" s="10" t="n"/>
      <c r="F212" s="10" t="n"/>
      <c r="G212" s="11" t="n"/>
      <c r="H212" s="11" t="n"/>
      <c r="I212" s="12">
        <f>IF($G212="","",$G212-$H212)</f>
        <v/>
      </c>
      <c r="J212" s="13">
        <f>IF($G212="","",IF($H212&gt;=$G212,"Pagada",IF($H212&gt;0,"Con abono","Pendiente")))</f>
        <v/>
      </c>
      <c r="K212" s="10" t="n"/>
      <c r="L212" s="13">
        <f>IF(OR($B212="",$C212=""),"",ROUND(($C212-$B212)*24,2))</f>
        <v/>
      </c>
      <c r="M212" s="13">
        <f>IF(OR($A212="",$D212="",$N212="",$O212=""),"",IF(COUNTIFS($A$5:$A$504,$A212,$D$5:$D$504,$D212,$N$5:$N$504,"&lt;"&amp;$O212,$O$5:$O$504,"&gt;"&amp;$N212)&gt;1,"CRUCE",""))</f>
        <v/>
      </c>
      <c r="N212" s="14">
        <f>IF($B212="","",ROUND($B212*1440,0))</f>
        <v/>
      </c>
      <c r="O212" s="14">
        <f>IF($C212="","",ROUND($C212*1440,0))</f>
        <v/>
      </c>
      <c r="P212" s="14">
        <f>IF(OR($A212="",$D212="",$N212=""),"",INT($A212)&amp;"|"&amp;$D212&amp;"|"&amp;INT($N212/60))</f>
        <v/>
      </c>
    </row>
    <row r="213">
      <c r="A213" s="8" t="n"/>
      <c r="B213" s="9" t="n"/>
      <c r="C213" s="9" t="n"/>
      <c r="D213" s="10" t="n"/>
      <c r="E213" s="10" t="n"/>
      <c r="F213" s="10" t="n"/>
      <c r="G213" s="11" t="n"/>
      <c r="H213" s="11" t="n"/>
      <c r="I213" s="12">
        <f>IF($G213="","",$G213-$H213)</f>
        <v/>
      </c>
      <c r="J213" s="13">
        <f>IF($G213="","",IF($H213&gt;=$G213,"Pagada",IF($H213&gt;0,"Con abono","Pendiente")))</f>
        <v/>
      </c>
      <c r="K213" s="10" t="n"/>
      <c r="L213" s="13">
        <f>IF(OR($B213="",$C213=""),"",ROUND(($C213-$B213)*24,2))</f>
        <v/>
      </c>
      <c r="M213" s="13">
        <f>IF(OR($A213="",$D213="",$N213="",$O213=""),"",IF(COUNTIFS($A$5:$A$504,$A213,$D$5:$D$504,$D213,$N$5:$N$504,"&lt;"&amp;$O213,$O$5:$O$504,"&gt;"&amp;$N213)&gt;1,"CRUCE",""))</f>
        <v/>
      </c>
      <c r="N213" s="14">
        <f>IF($B213="","",ROUND($B213*1440,0))</f>
        <v/>
      </c>
      <c r="O213" s="14">
        <f>IF($C213="","",ROUND($C213*1440,0))</f>
        <v/>
      </c>
      <c r="P213" s="14">
        <f>IF(OR($A213="",$D213="",$N213=""),"",INT($A213)&amp;"|"&amp;$D213&amp;"|"&amp;INT($N213/60))</f>
        <v/>
      </c>
    </row>
    <row r="214">
      <c r="A214" s="8" t="n"/>
      <c r="B214" s="9" t="n"/>
      <c r="C214" s="9" t="n"/>
      <c r="D214" s="10" t="n"/>
      <c r="E214" s="10" t="n"/>
      <c r="F214" s="10" t="n"/>
      <c r="G214" s="11" t="n"/>
      <c r="H214" s="11" t="n"/>
      <c r="I214" s="12">
        <f>IF($G214="","",$G214-$H214)</f>
        <v/>
      </c>
      <c r="J214" s="13">
        <f>IF($G214="","",IF($H214&gt;=$G214,"Pagada",IF($H214&gt;0,"Con abono","Pendiente")))</f>
        <v/>
      </c>
      <c r="K214" s="10" t="n"/>
      <c r="L214" s="13">
        <f>IF(OR($B214="",$C214=""),"",ROUND(($C214-$B214)*24,2))</f>
        <v/>
      </c>
      <c r="M214" s="13">
        <f>IF(OR($A214="",$D214="",$N214="",$O214=""),"",IF(COUNTIFS($A$5:$A$504,$A214,$D$5:$D$504,$D214,$N$5:$N$504,"&lt;"&amp;$O214,$O$5:$O$504,"&gt;"&amp;$N214)&gt;1,"CRUCE",""))</f>
        <v/>
      </c>
      <c r="N214" s="14">
        <f>IF($B214="","",ROUND($B214*1440,0))</f>
        <v/>
      </c>
      <c r="O214" s="14">
        <f>IF($C214="","",ROUND($C214*1440,0))</f>
        <v/>
      </c>
      <c r="P214" s="14">
        <f>IF(OR($A214="",$D214="",$N214=""),"",INT($A214)&amp;"|"&amp;$D214&amp;"|"&amp;INT($N214/60))</f>
        <v/>
      </c>
    </row>
    <row r="215">
      <c r="A215" s="8" t="n"/>
      <c r="B215" s="9" t="n"/>
      <c r="C215" s="9" t="n"/>
      <c r="D215" s="10" t="n"/>
      <c r="E215" s="10" t="n"/>
      <c r="F215" s="10" t="n"/>
      <c r="G215" s="11" t="n"/>
      <c r="H215" s="11" t="n"/>
      <c r="I215" s="12">
        <f>IF($G215="","",$G215-$H215)</f>
        <v/>
      </c>
      <c r="J215" s="13">
        <f>IF($G215="","",IF($H215&gt;=$G215,"Pagada",IF($H215&gt;0,"Con abono","Pendiente")))</f>
        <v/>
      </c>
      <c r="K215" s="10" t="n"/>
      <c r="L215" s="13">
        <f>IF(OR($B215="",$C215=""),"",ROUND(($C215-$B215)*24,2))</f>
        <v/>
      </c>
      <c r="M215" s="13">
        <f>IF(OR($A215="",$D215="",$N215="",$O215=""),"",IF(COUNTIFS($A$5:$A$504,$A215,$D$5:$D$504,$D215,$N$5:$N$504,"&lt;"&amp;$O215,$O$5:$O$504,"&gt;"&amp;$N215)&gt;1,"CRUCE",""))</f>
        <v/>
      </c>
      <c r="N215" s="14">
        <f>IF($B215="","",ROUND($B215*1440,0))</f>
        <v/>
      </c>
      <c r="O215" s="14">
        <f>IF($C215="","",ROUND($C215*1440,0))</f>
        <v/>
      </c>
      <c r="P215" s="14">
        <f>IF(OR($A215="",$D215="",$N215=""),"",INT($A215)&amp;"|"&amp;$D215&amp;"|"&amp;INT($N215/60))</f>
        <v/>
      </c>
    </row>
    <row r="216">
      <c r="A216" s="8" t="n"/>
      <c r="B216" s="9" t="n"/>
      <c r="C216" s="9" t="n"/>
      <c r="D216" s="10" t="n"/>
      <c r="E216" s="10" t="n"/>
      <c r="F216" s="10" t="n"/>
      <c r="G216" s="11" t="n"/>
      <c r="H216" s="11" t="n"/>
      <c r="I216" s="12">
        <f>IF($G216="","",$G216-$H216)</f>
        <v/>
      </c>
      <c r="J216" s="13">
        <f>IF($G216="","",IF($H216&gt;=$G216,"Pagada",IF($H216&gt;0,"Con abono","Pendiente")))</f>
        <v/>
      </c>
      <c r="K216" s="10" t="n"/>
      <c r="L216" s="13">
        <f>IF(OR($B216="",$C216=""),"",ROUND(($C216-$B216)*24,2))</f>
        <v/>
      </c>
      <c r="M216" s="13">
        <f>IF(OR($A216="",$D216="",$N216="",$O216=""),"",IF(COUNTIFS($A$5:$A$504,$A216,$D$5:$D$504,$D216,$N$5:$N$504,"&lt;"&amp;$O216,$O$5:$O$504,"&gt;"&amp;$N216)&gt;1,"CRUCE",""))</f>
        <v/>
      </c>
      <c r="N216" s="14">
        <f>IF($B216="","",ROUND($B216*1440,0))</f>
        <v/>
      </c>
      <c r="O216" s="14">
        <f>IF($C216="","",ROUND($C216*1440,0))</f>
        <v/>
      </c>
      <c r="P216" s="14">
        <f>IF(OR($A216="",$D216="",$N216=""),"",INT($A216)&amp;"|"&amp;$D216&amp;"|"&amp;INT($N216/60))</f>
        <v/>
      </c>
    </row>
    <row r="217">
      <c r="A217" s="8" t="n"/>
      <c r="B217" s="9" t="n"/>
      <c r="C217" s="9" t="n"/>
      <c r="D217" s="10" t="n"/>
      <c r="E217" s="10" t="n"/>
      <c r="F217" s="10" t="n"/>
      <c r="G217" s="11" t="n"/>
      <c r="H217" s="11" t="n"/>
      <c r="I217" s="12">
        <f>IF($G217="","",$G217-$H217)</f>
        <v/>
      </c>
      <c r="J217" s="13">
        <f>IF($G217="","",IF($H217&gt;=$G217,"Pagada",IF($H217&gt;0,"Con abono","Pendiente")))</f>
        <v/>
      </c>
      <c r="K217" s="10" t="n"/>
      <c r="L217" s="13">
        <f>IF(OR($B217="",$C217=""),"",ROUND(($C217-$B217)*24,2))</f>
        <v/>
      </c>
      <c r="M217" s="13">
        <f>IF(OR($A217="",$D217="",$N217="",$O217=""),"",IF(COUNTIFS($A$5:$A$504,$A217,$D$5:$D$504,$D217,$N$5:$N$504,"&lt;"&amp;$O217,$O$5:$O$504,"&gt;"&amp;$N217)&gt;1,"CRUCE",""))</f>
        <v/>
      </c>
      <c r="N217" s="14">
        <f>IF($B217="","",ROUND($B217*1440,0))</f>
        <v/>
      </c>
      <c r="O217" s="14">
        <f>IF($C217="","",ROUND($C217*1440,0))</f>
        <v/>
      </c>
      <c r="P217" s="14">
        <f>IF(OR($A217="",$D217="",$N217=""),"",INT($A217)&amp;"|"&amp;$D217&amp;"|"&amp;INT($N217/60))</f>
        <v/>
      </c>
    </row>
    <row r="218">
      <c r="A218" s="8" t="n"/>
      <c r="B218" s="9" t="n"/>
      <c r="C218" s="9" t="n"/>
      <c r="D218" s="10" t="n"/>
      <c r="E218" s="10" t="n"/>
      <c r="F218" s="10" t="n"/>
      <c r="G218" s="11" t="n"/>
      <c r="H218" s="11" t="n"/>
      <c r="I218" s="12">
        <f>IF($G218="","",$G218-$H218)</f>
        <v/>
      </c>
      <c r="J218" s="13">
        <f>IF($G218="","",IF($H218&gt;=$G218,"Pagada",IF($H218&gt;0,"Con abono","Pendiente")))</f>
        <v/>
      </c>
      <c r="K218" s="10" t="n"/>
      <c r="L218" s="13">
        <f>IF(OR($B218="",$C218=""),"",ROUND(($C218-$B218)*24,2))</f>
        <v/>
      </c>
      <c r="M218" s="13">
        <f>IF(OR($A218="",$D218="",$N218="",$O218=""),"",IF(COUNTIFS($A$5:$A$504,$A218,$D$5:$D$504,$D218,$N$5:$N$504,"&lt;"&amp;$O218,$O$5:$O$504,"&gt;"&amp;$N218)&gt;1,"CRUCE",""))</f>
        <v/>
      </c>
      <c r="N218" s="14">
        <f>IF($B218="","",ROUND($B218*1440,0))</f>
        <v/>
      </c>
      <c r="O218" s="14">
        <f>IF($C218="","",ROUND($C218*1440,0))</f>
        <v/>
      </c>
      <c r="P218" s="14">
        <f>IF(OR($A218="",$D218="",$N218=""),"",INT($A218)&amp;"|"&amp;$D218&amp;"|"&amp;INT($N218/60))</f>
        <v/>
      </c>
    </row>
    <row r="219">
      <c r="A219" s="8" t="n"/>
      <c r="B219" s="9" t="n"/>
      <c r="C219" s="9" t="n"/>
      <c r="D219" s="10" t="n"/>
      <c r="E219" s="10" t="n"/>
      <c r="F219" s="10" t="n"/>
      <c r="G219" s="11" t="n"/>
      <c r="H219" s="11" t="n"/>
      <c r="I219" s="12">
        <f>IF($G219="","",$G219-$H219)</f>
        <v/>
      </c>
      <c r="J219" s="13">
        <f>IF($G219="","",IF($H219&gt;=$G219,"Pagada",IF($H219&gt;0,"Con abono","Pendiente")))</f>
        <v/>
      </c>
      <c r="K219" s="10" t="n"/>
      <c r="L219" s="13">
        <f>IF(OR($B219="",$C219=""),"",ROUND(($C219-$B219)*24,2))</f>
        <v/>
      </c>
      <c r="M219" s="13">
        <f>IF(OR($A219="",$D219="",$N219="",$O219=""),"",IF(COUNTIFS($A$5:$A$504,$A219,$D$5:$D$504,$D219,$N$5:$N$504,"&lt;"&amp;$O219,$O$5:$O$504,"&gt;"&amp;$N219)&gt;1,"CRUCE",""))</f>
        <v/>
      </c>
      <c r="N219" s="14">
        <f>IF($B219="","",ROUND($B219*1440,0))</f>
        <v/>
      </c>
      <c r="O219" s="14">
        <f>IF($C219="","",ROUND($C219*1440,0))</f>
        <v/>
      </c>
      <c r="P219" s="14">
        <f>IF(OR($A219="",$D219="",$N219=""),"",INT($A219)&amp;"|"&amp;$D219&amp;"|"&amp;INT($N219/60))</f>
        <v/>
      </c>
    </row>
    <row r="220">
      <c r="A220" s="8" t="n"/>
      <c r="B220" s="9" t="n"/>
      <c r="C220" s="9" t="n"/>
      <c r="D220" s="10" t="n"/>
      <c r="E220" s="10" t="n"/>
      <c r="F220" s="10" t="n"/>
      <c r="G220" s="11" t="n"/>
      <c r="H220" s="11" t="n"/>
      <c r="I220" s="12">
        <f>IF($G220="","",$G220-$H220)</f>
        <v/>
      </c>
      <c r="J220" s="13">
        <f>IF($G220="","",IF($H220&gt;=$G220,"Pagada",IF($H220&gt;0,"Con abono","Pendiente")))</f>
        <v/>
      </c>
      <c r="K220" s="10" t="n"/>
      <c r="L220" s="13">
        <f>IF(OR($B220="",$C220=""),"",ROUND(($C220-$B220)*24,2))</f>
        <v/>
      </c>
      <c r="M220" s="13">
        <f>IF(OR($A220="",$D220="",$N220="",$O220=""),"",IF(COUNTIFS($A$5:$A$504,$A220,$D$5:$D$504,$D220,$N$5:$N$504,"&lt;"&amp;$O220,$O$5:$O$504,"&gt;"&amp;$N220)&gt;1,"CRUCE",""))</f>
        <v/>
      </c>
      <c r="N220" s="14">
        <f>IF($B220="","",ROUND($B220*1440,0))</f>
        <v/>
      </c>
      <c r="O220" s="14">
        <f>IF($C220="","",ROUND($C220*1440,0))</f>
        <v/>
      </c>
      <c r="P220" s="14">
        <f>IF(OR($A220="",$D220="",$N220=""),"",INT($A220)&amp;"|"&amp;$D220&amp;"|"&amp;INT($N220/60))</f>
        <v/>
      </c>
    </row>
    <row r="221">
      <c r="A221" s="8" t="n"/>
      <c r="B221" s="9" t="n"/>
      <c r="C221" s="9" t="n"/>
      <c r="D221" s="10" t="n"/>
      <c r="E221" s="10" t="n"/>
      <c r="F221" s="10" t="n"/>
      <c r="G221" s="11" t="n"/>
      <c r="H221" s="11" t="n"/>
      <c r="I221" s="12">
        <f>IF($G221="","",$G221-$H221)</f>
        <v/>
      </c>
      <c r="J221" s="13">
        <f>IF($G221="","",IF($H221&gt;=$G221,"Pagada",IF($H221&gt;0,"Con abono","Pendiente")))</f>
        <v/>
      </c>
      <c r="K221" s="10" t="n"/>
      <c r="L221" s="13">
        <f>IF(OR($B221="",$C221=""),"",ROUND(($C221-$B221)*24,2))</f>
        <v/>
      </c>
      <c r="M221" s="13">
        <f>IF(OR($A221="",$D221="",$N221="",$O221=""),"",IF(COUNTIFS($A$5:$A$504,$A221,$D$5:$D$504,$D221,$N$5:$N$504,"&lt;"&amp;$O221,$O$5:$O$504,"&gt;"&amp;$N221)&gt;1,"CRUCE",""))</f>
        <v/>
      </c>
      <c r="N221" s="14">
        <f>IF($B221="","",ROUND($B221*1440,0))</f>
        <v/>
      </c>
      <c r="O221" s="14">
        <f>IF($C221="","",ROUND($C221*1440,0))</f>
        <v/>
      </c>
      <c r="P221" s="14">
        <f>IF(OR($A221="",$D221="",$N221=""),"",INT($A221)&amp;"|"&amp;$D221&amp;"|"&amp;INT($N221/60))</f>
        <v/>
      </c>
    </row>
    <row r="222">
      <c r="A222" s="8" t="n"/>
      <c r="B222" s="9" t="n"/>
      <c r="C222" s="9" t="n"/>
      <c r="D222" s="10" t="n"/>
      <c r="E222" s="10" t="n"/>
      <c r="F222" s="10" t="n"/>
      <c r="G222" s="11" t="n"/>
      <c r="H222" s="11" t="n"/>
      <c r="I222" s="12">
        <f>IF($G222="","",$G222-$H222)</f>
        <v/>
      </c>
      <c r="J222" s="13">
        <f>IF($G222="","",IF($H222&gt;=$G222,"Pagada",IF($H222&gt;0,"Con abono","Pendiente")))</f>
        <v/>
      </c>
      <c r="K222" s="10" t="n"/>
      <c r="L222" s="13">
        <f>IF(OR($B222="",$C222=""),"",ROUND(($C222-$B222)*24,2))</f>
        <v/>
      </c>
      <c r="M222" s="13">
        <f>IF(OR($A222="",$D222="",$N222="",$O222=""),"",IF(COUNTIFS($A$5:$A$504,$A222,$D$5:$D$504,$D222,$N$5:$N$504,"&lt;"&amp;$O222,$O$5:$O$504,"&gt;"&amp;$N222)&gt;1,"CRUCE",""))</f>
        <v/>
      </c>
      <c r="N222" s="14">
        <f>IF($B222="","",ROUND($B222*1440,0))</f>
        <v/>
      </c>
      <c r="O222" s="14">
        <f>IF($C222="","",ROUND($C222*1440,0))</f>
        <v/>
      </c>
      <c r="P222" s="14">
        <f>IF(OR($A222="",$D222="",$N222=""),"",INT($A222)&amp;"|"&amp;$D222&amp;"|"&amp;INT($N222/60))</f>
        <v/>
      </c>
    </row>
    <row r="223">
      <c r="A223" s="8" t="n"/>
      <c r="B223" s="9" t="n"/>
      <c r="C223" s="9" t="n"/>
      <c r="D223" s="10" t="n"/>
      <c r="E223" s="10" t="n"/>
      <c r="F223" s="10" t="n"/>
      <c r="G223" s="11" t="n"/>
      <c r="H223" s="11" t="n"/>
      <c r="I223" s="12">
        <f>IF($G223="","",$G223-$H223)</f>
        <v/>
      </c>
      <c r="J223" s="13">
        <f>IF($G223="","",IF($H223&gt;=$G223,"Pagada",IF($H223&gt;0,"Con abono","Pendiente")))</f>
        <v/>
      </c>
      <c r="K223" s="10" t="n"/>
      <c r="L223" s="13">
        <f>IF(OR($B223="",$C223=""),"",ROUND(($C223-$B223)*24,2))</f>
        <v/>
      </c>
      <c r="M223" s="13">
        <f>IF(OR($A223="",$D223="",$N223="",$O223=""),"",IF(COUNTIFS($A$5:$A$504,$A223,$D$5:$D$504,$D223,$N$5:$N$504,"&lt;"&amp;$O223,$O$5:$O$504,"&gt;"&amp;$N223)&gt;1,"CRUCE",""))</f>
        <v/>
      </c>
      <c r="N223" s="14">
        <f>IF($B223="","",ROUND($B223*1440,0))</f>
        <v/>
      </c>
      <c r="O223" s="14">
        <f>IF($C223="","",ROUND($C223*1440,0))</f>
        <v/>
      </c>
      <c r="P223" s="14">
        <f>IF(OR($A223="",$D223="",$N223=""),"",INT($A223)&amp;"|"&amp;$D223&amp;"|"&amp;INT($N223/60))</f>
        <v/>
      </c>
    </row>
    <row r="224">
      <c r="A224" s="8" t="n"/>
      <c r="B224" s="9" t="n"/>
      <c r="C224" s="9" t="n"/>
      <c r="D224" s="10" t="n"/>
      <c r="E224" s="10" t="n"/>
      <c r="F224" s="10" t="n"/>
      <c r="G224" s="11" t="n"/>
      <c r="H224" s="11" t="n"/>
      <c r="I224" s="12">
        <f>IF($G224="","",$G224-$H224)</f>
        <v/>
      </c>
      <c r="J224" s="13">
        <f>IF($G224="","",IF($H224&gt;=$G224,"Pagada",IF($H224&gt;0,"Con abono","Pendiente")))</f>
        <v/>
      </c>
      <c r="K224" s="10" t="n"/>
      <c r="L224" s="13">
        <f>IF(OR($B224="",$C224=""),"",ROUND(($C224-$B224)*24,2))</f>
        <v/>
      </c>
      <c r="M224" s="13">
        <f>IF(OR($A224="",$D224="",$N224="",$O224=""),"",IF(COUNTIFS($A$5:$A$504,$A224,$D$5:$D$504,$D224,$N$5:$N$504,"&lt;"&amp;$O224,$O$5:$O$504,"&gt;"&amp;$N224)&gt;1,"CRUCE",""))</f>
        <v/>
      </c>
      <c r="N224" s="14">
        <f>IF($B224="","",ROUND($B224*1440,0))</f>
        <v/>
      </c>
      <c r="O224" s="14">
        <f>IF($C224="","",ROUND($C224*1440,0))</f>
        <v/>
      </c>
      <c r="P224" s="14">
        <f>IF(OR($A224="",$D224="",$N224=""),"",INT($A224)&amp;"|"&amp;$D224&amp;"|"&amp;INT($N224/60))</f>
        <v/>
      </c>
    </row>
    <row r="225">
      <c r="A225" s="8" t="n"/>
      <c r="B225" s="9" t="n"/>
      <c r="C225" s="9" t="n"/>
      <c r="D225" s="10" t="n"/>
      <c r="E225" s="10" t="n"/>
      <c r="F225" s="10" t="n"/>
      <c r="G225" s="11" t="n"/>
      <c r="H225" s="11" t="n"/>
      <c r="I225" s="12">
        <f>IF($G225="","",$G225-$H225)</f>
        <v/>
      </c>
      <c r="J225" s="13">
        <f>IF($G225="","",IF($H225&gt;=$G225,"Pagada",IF($H225&gt;0,"Con abono","Pendiente")))</f>
        <v/>
      </c>
      <c r="K225" s="10" t="n"/>
      <c r="L225" s="13">
        <f>IF(OR($B225="",$C225=""),"",ROUND(($C225-$B225)*24,2))</f>
        <v/>
      </c>
      <c r="M225" s="13">
        <f>IF(OR($A225="",$D225="",$N225="",$O225=""),"",IF(COUNTIFS($A$5:$A$504,$A225,$D$5:$D$504,$D225,$N$5:$N$504,"&lt;"&amp;$O225,$O$5:$O$504,"&gt;"&amp;$N225)&gt;1,"CRUCE",""))</f>
        <v/>
      </c>
      <c r="N225" s="14">
        <f>IF($B225="","",ROUND($B225*1440,0))</f>
        <v/>
      </c>
      <c r="O225" s="14">
        <f>IF($C225="","",ROUND($C225*1440,0))</f>
        <v/>
      </c>
      <c r="P225" s="14">
        <f>IF(OR($A225="",$D225="",$N225=""),"",INT($A225)&amp;"|"&amp;$D225&amp;"|"&amp;INT($N225/60))</f>
        <v/>
      </c>
    </row>
    <row r="226">
      <c r="A226" s="8" t="n"/>
      <c r="B226" s="9" t="n"/>
      <c r="C226" s="9" t="n"/>
      <c r="D226" s="10" t="n"/>
      <c r="E226" s="10" t="n"/>
      <c r="F226" s="10" t="n"/>
      <c r="G226" s="11" t="n"/>
      <c r="H226" s="11" t="n"/>
      <c r="I226" s="12">
        <f>IF($G226="","",$G226-$H226)</f>
        <v/>
      </c>
      <c r="J226" s="13">
        <f>IF($G226="","",IF($H226&gt;=$G226,"Pagada",IF($H226&gt;0,"Con abono","Pendiente")))</f>
        <v/>
      </c>
      <c r="K226" s="10" t="n"/>
      <c r="L226" s="13">
        <f>IF(OR($B226="",$C226=""),"",ROUND(($C226-$B226)*24,2))</f>
        <v/>
      </c>
      <c r="M226" s="13">
        <f>IF(OR($A226="",$D226="",$N226="",$O226=""),"",IF(COUNTIFS($A$5:$A$504,$A226,$D$5:$D$504,$D226,$N$5:$N$504,"&lt;"&amp;$O226,$O$5:$O$504,"&gt;"&amp;$N226)&gt;1,"CRUCE",""))</f>
        <v/>
      </c>
      <c r="N226" s="14">
        <f>IF($B226="","",ROUND($B226*1440,0))</f>
        <v/>
      </c>
      <c r="O226" s="14">
        <f>IF($C226="","",ROUND($C226*1440,0))</f>
        <v/>
      </c>
      <c r="P226" s="14">
        <f>IF(OR($A226="",$D226="",$N226=""),"",INT($A226)&amp;"|"&amp;$D226&amp;"|"&amp;INT($N226/60))</f>
        <v/>
      </c>
    </row>
    <row r="227">
      <c r="A227" s="8" t="n"/>
      <c r="B227" s="9" t="n"/>
      <c r="C227" s="9" t="n"/>
      <c r="D227" s="10" t="n"/>
      <c r="E227" s="10" t="n"/>
      <c r="F227" s="10" t="n"/>
      <c r="G227" s="11" t="n"/>
      <c r="H227" s="11" t="n"/>
      <c r="I227" s="12">
        <f>IF($G227="","",$G227-$H227)</f>
        <v/>
      </c>
      <c r="J227" s="13">
        <f>IF($G227="","",IF($H227&gt;=$G227,"Pagada",IF($H227&gt;0,"Con abono","Pendiente")))</f>
        <v/>
      </c>
      <c r="K227" s="10" t="n"/>
      <c r="L227" s="13">
        <f>IF(OR($B227="",$C227=""),"",ROUND(($C227-$B227)*24,2))</f>
        <v/>
      </c>
      <c r="M227" s="13">
        <f>IF(OR($A227="",$D227="",$N227="",$O227=""),"",IF(COUNTIFS($A$5:$A$504,$A227,$D$5:$D$504,$D227,$N$5:$N$504,"&lt;"&amp;$O227,$O$5:$O$504,"&gt;"&amp;$N227)&gt;1,"CRUCE",""))</f>
        <v/>
      </c>
      <c r="N227" s="14">
        <f>IF($B227="","",ROUND($B227*1440,0))</f>
        <v/>
      </c>
      <c r="O227" s="14">
        <f>IF($C227="","",ROUND($C227*1440,0))</f>
        <v/>
      </c>
      <c r="P227" s="14">
        <f>IF(OR($A227="",$D227="",$N227=""),"",INT($A227)&amp;"|"&amp;$D227&amp;"|"&amp;INT($N227/60))</f>
        <v/>
      </c>
    </row>
    <row r="228">
      <c r="A228" s="8" t="n"/>
      <c r="B228" s="9" t="n"/>
      <c r="C228" s="9" t="n"/>
      <c r="D228" s="10" t="n"/>
      <c r="E228" s="10" t="n"/>
      <c r="F228" s="10" t="n"/>
      <c r="G228" s="11" t="n"/>
      <c r="H228" s="11" t="n"/>
      <c r="I228" s="12">
        <f>IF($G228="","",$G228-$H228)</f>
        <v/>
      </c>
      <c r="J228" s="13">
        <f>IF($G228="","",IF($H228&gt;=$G228,"Pagada",IF($H228&gt;0,"Con abono","Pendiente")))</f>
        <v/>
      </c>
      <c r="K228" s="10" t="n"/>
      <c r="L228" s="13">
        <f>IF(OR($B228="",$C228=""),"",ROUND(($C228-$B228)*24,2))</f>
        <v/>
      </c>
      <c r="M228" s="13">
        <f>IF(OR($A228="",$D228="",$N228="",$O228=""),"",IF(COUNTIFS($A$5:$A$504,$A228,$D$5:$D$504,$D228,$N$5:$N$504,"&lt;"&amp;$O228,$O$5:$O$504,"&gt;"&amp;$N228)&gt;1,"CRUCE",""))</f>
        <v/>
      </c>
      <c r="N228" s="14">
        <f>IF($B228="","",ROUND($B228*1440,0))</f>
        <v/>
      </c>
      <c r="O228" s="14">
        <f>IF($C228="","",ROUND($C228*1440,0))</f>
        <v/>
      </c>
      <c r="P228" s="14">
        <f>IF(OR($A228="",$D228="",$N228=""),"",INT($A228)&amp;"|"&amp;$D228&amp;"|"&amp;INT($N228/60))</f>
        <v/>
      </c>
    </row>
    <row r="229">
      <c r="A229" s="8" t="n"/>
      <c r="B229" s="9" t="n"/>
      <c r="C229" s="9" t="n"/>
      <c r="D229" s="10" t="n"/>
      <c r="E229" s="10" t="n"/>
      <c r="F229" s="10" t="n"/>
      <c r="G229" s="11" t="n"/>
      <c r="H229" s="11" t="n"/>
      <c r="I229" s="12">
        <f>IF($G229="","",$G229-$H229)</f>
        <v/>
      </c>
      <c r="J229" s="13">
        <f>IF($G229="","",IF($H229&gt;=$G229,"Pagada",IF($H229&gt;0,"Con abono","Pendiente")))</f>
        <v/>
      </c>
      <c r="K229" s="10" t="n"/>
      <c r="L229" s="13">
        <f>IF(OR($B229="",$C229=""),"",ROUND(($C229-$B229)*24,2))</f>
        <v/>
      </c>
      <c r="M229" s="13">
        <f>IF(OR($A229="",$D229="",$N229="",$O229=""),"",IF(COUNTIFS($A$5:$A$504,$A229,$D$5:$D$504,$D229,$N$5:$N$504,"&lt;"&amp;$O229,$O$5:$O$504,"&gt;"&amp;$N229)&gt;1,"CRUCE",""))</f>
        <v/>
      </c>
      <c r="N229" s="14">
        <f>IF($B229="","",ROUND($B229*1440,0))</f>
        <v/>
      </c>
      <c r="O229" s="14">
        <f>IF($C229="","",ROUND($C229*1440,0))</f>
        <v/>
      </c>
      <c r="P229" s="14">
        <f>IF(OR($A229="",$D229="",$N229=""),"",INT($A229)&amp;"|"&amp;$D229&amp;"|"&amp;INT($N229/60))</f>
        <v/>
      </c>
    </row>
    <row r="230">
      <c r="A230" s="8" t="n"/>
      <c r="B230" s="9" t="n"/>
      <c r="C230" s="9" t="n"/>
      <c r="D230" s="10" t="n"/>
      <c r="E230" s="10" t="n"/>
      <c r="F230" s="10" t="n"/>
      <c r="G230" s="11" t="n"/>
      <c r="H230" s="11" t="n"/>
      <c r="I230" s="12">
        <f>IF($G230="","",$G230-$H230)</f>
        <v/>
      </c>
      <c r="J230" s="13">
        <f>IF($G230="","",IF($H230&gt;=$G230,"Pagada",IF($H230&gt;0,"Con abono","Pendiente")))</f>
        <v/>
      </c>
      <c r="K230" s="10" t="n"/>
      <c r="L230" s="13">
        <f>IF(OR($B230="",$C230=""),"",ROUND(($C230-$B230)*24,2))</f>
        <v/>
      </c>
      <c r="M230" s="13">
        <f>IF(OR($A230="",$D230="",$N230="",$O230=""),"",IF(COUNTIFS($A$5:$A$504,$A230,$D$5:$D$504,$D230,$N$5:$N$504,"&lt;"&amp;$O230,$O$5:$O$504,"&gt;"&amp;$N230)&gt;1,"CRUCE",""))</f>
        <v/>
      </c>
      <c r="N230" s="14">
        <f>IF($B230="","",ROUND($B230*1440,0))</f>
        <v/>
      </c>
      <c r="O230" s="14">
        <f>IF($C230="","",ROUND($C230*1440,0))</f>
        <v/>
      </c>
      <c r="P230" s="14">
        <f>IF(OR($A230="",$D230="",$N230=""),"",INT($A230)&amp;"|"&amp;$D230&amp;"|"&amp;INT($N230/60))</f>
        <v/>
      </c>
    </row>
    <row r="231">
      <c r="A231" s="8" t="n"/>
      <c r="B231" s="9" t="n"/>
      <c r="C231" s="9" t="n"/>
      <c r="D231" s="10" t="n"/>
      <c r="E231" s="10" t="n"/>
      <c r="F231" s="10" t="n"/>
      <c r="G231" s="11" t="n"/>
      <c r="H231" s="11" t="n"/>
      <c r="I231" s="12">
        <f>IF($G231="","",$G231-$H231)</f>
        <v/>
      </c>
      <c r="J231" s="13">
        <f>IF($G231="","",IF($H231&gt;=$G231,"Pagada",IF($H231&gt;0,"Con abono","Pendiente")))</f>
        <v/>
      </c>
      <c r="K231" s="10" t="n"/>
      <c r="L231" s="13">
        <f>IF(OR($B231="",$C231=""),"",ROUND(($C231-$B231)*24,2))</f>
        <v/>
      </c>
      <c r="M231" s="13">
        <f>IF(OR($A231="",$D231="",$N231="",$O231=""),"",IF(COUNTIFS($A$5:$A$504,$A231,$D$5:$D$504,$D231,$N$5:$N$504,"&lt;"&amp;$O231,$O$5:$O$504,"&gt;"&amp;$N231)&gt;1,"CRUCE",""))</f>
        <v/>
      </c>
      <c r="N231" s="14">
        <f>IF($B231="","",ROUND($B231*1440,0))</f>
        <v/>
      </c>
      <c r="O231" s="14">
        <f>IF($C231="","",ROUND($C231*1440,0))</f>
        <v/>
      </c>
      <c r="P231" s="14">
        <f>IF(OR($A231="",$D231="",$N231=""),"",INT($A231)&amp;"|"&amp;$D231&amp;"|"&amp;INT($N231/60))</f>
        <v/>
      </c>
    </row>
    <row r="232">
      <c r="A232" s="8" t="n"/>
      <c r="B232" s="9" t="n"/>
      <c r="C232" s="9" t="n"/>
      <c r="D232" s="10" t="n"/>
      <c r="E232" s="10" t="n"/>
      <c r="F232" s="10" t="n"/>
      <c r="G232" s="11" t="n"/>
      <c r="H232" s="11" t="n"/>
      <c r="I232" s="12">
        <f>IF($G232="","",$G232-$H232)</f>
        <v/>
      </c>
      <c r="J232" s="13">
        <f>IF($G232="","",IF($H232&gt;=$G232,"Pagada",IF($H232&gt;0,"Con abono","Pendiente")))</f>
        <v/>
      </c>
      <c r="K232" s="10" t="n"/>
      <c r="L232" s="13">
        <f>IF(OR($B232="",$C232=""),"",ROUND(($C232-$B232)*24,2))</f>
        <v/>
      </c>
      <c r="M232" s="13">
        <f>IF(OR($A232="",$D232="",$N232="",$O232=""),"",IF(COUNTIFS($A$5:$A$504,$A232,$D$5:$D$504,$D232,$N$5:$N$504,"&lt;"&amp;$O232,$O$5:$O$504,"&gt;"&amp;$N232)&gt;1,"CRUCE",""))</f>
        <v/>
      </c>
      <c r="N232" s="14">
        <f>IF($B232="","",ROUND($B232*1440,0))</f>
        <v/>
      </c>
      <c r="O232" s="14">
        <f>IF($C232="","",ROUND($C232*1440,0))</f>
        <v/>
      </c>
      <c r="P232" s="14">
        <f>IF(OR($A232="",$D232="",$N232=""),"",INT($A232)&amp;"|"&amp;$D232&amp;"|"&amp;INT($N232/60))</f>
        <v/>
      </c>
    </row>
    <row r="233">
      <c r="A233" s="8" t="n"/>
      <c r="B233" s="9" t="n"/>
      <c r="C233" s="9" t="n"/>
      <c r="D233" s="10" t="n"/>
      <c r="E233" s="10" t="n"/>
      <c r="F233" s="10" t="n"/>
      <c r="G233" s="11" t="n"/>
      <c r="H233" s="11" t="n"/>
      <c r="I233" s="12">
        <f>IF($G233="","",$G233-$H233)</f>
        <v/>
      </c>
      <c r="J233" s="13">
        <f>IF($G233="","",IF($H233&gt;=$G233,"Pagada",IF($H233&gt;0,"Con abono","Pendiente")))</f>
        <v/>
      </c>
      <c r="K233" s="10" t="n"/>
      <c r="L233" s="13">
        <f>IF(OR($B233="",$C233=""),"",ROUND(($C233-$B233)*24,2))</f>
        <v/>
      </c>
      <c r="M233" s="13">
        <f>IF(OR($A233="",$D233="",$N233="",$O233=""),"",IF(COUNTIFS($A$5:$A$504,$A233,$D$5:$D$504,$D233,$N$5:$N$504,"&lt;"&amp;$O233,$O$5:$O$504,"&gt;"&amp;$N233)&gt;1,"CRUCE",""))</f>
        <v/>
      </c>
      <c r="N233" s="14">
        <f>IF($B233="","",ROUND($B233*1440,0))</f>
        <v/>
      </c>
      <c r="O233" s="14">
        <f>IF($C233="","",ROUND($C233*1440,0))</f>
        <v/>
      </c>
      <c r="P233" s="14">
        <f>IF(OR($A233="",$D233="",$N233=""),"",INT($A233)&amp;"|"&amp;$D233&amp;"|"&amp;INT($N233/60))</f>
        <v/>
      </c>
    </row>
    <row r="234">
      <c r="A234" s="8" t="n"/>
      <c r="B234" s="9" t="n"/>
      <c r="C234" s="9" t="n"/>
      <c r="D234" s="10" t="n"/>
      <c r="E234" s="10" t="n"/>
      <c r="F234" s="10" t="n"/>
      <c r="G234" s="11" t="n"/>
      <c r="H234" s="11" t="n"/>
      <c r="I234" s="12">
        <f>IF($G234="","",$G234-$H234)</f>
        <v/>
      </c>
      <c r="J234" s="13">
        <f>IF($G234="","",IF($H234&gt;=$G234,"Pagada",IF($H234&gt;0,"Con abono","Pendiente")))</f>
        <v/>
      </c>
      <c r="K234" s="10" t="n"/>
      <c r="L234" s="13">
        <f>IF(OR($B234="",$C234=""),"",ROUND(($C234-$B234)*24,2))</f>
        <v/>
      </c>
      <c r="M234" s="13">
        <f>IF(OR($A234="",$D234="",$N234="",$O234=""),"",IF(COUNTIFS($A$5:$A$504,$A234,$D$5:$D$504,$D234,$N$5:$N$504,"&lt;"&amp;$O234,$O$5:$O$504,"&gt;"&amp;$N234)&gt;1,"CRUCE",""))</f>
        <v/>
      </c>
      <c r="N234" s="14">
        <f>IF($B234="","",ROUND($B234*1440,0))</f>
        <v/>
      </c>
      <c r="O234" s="14">
        <f>IF($C234="","",ROUND($C234*1440,0))</f>
        <v/>
      </c>
      <c r="P234" s="14">
        <f>IF(OR($A234="",$D234="",$N234=""),"",INT($A234)&amp;"|"&amp;$D234&amp;"|"&amp;INT($N234/60))</f>
        <v/>
      </c>
    </row>
    <row r="235">
      <c r="A235" s="8" t="n"/>
      <c r="B235" s="9" t="n"/>
      <c r="C235" s="9" t="n"/>
      <c r="D235" s="10" t="n"/>
      <c r="E235" s="10" t="n"/>
      <c r="F235" s="10" t="n"/>
      <c r="G235" s="11" t="n"/>
      <c r="H235" s="11" t="n"/>
      <c r="I235" s="12">
        <f>IF($G235="","",$G235-$H235)</f>
        <v/>
      </c>
      <c r="J235" s="13">
        <f>IF($G235="","",IF($H235&gt;=$G235,"Pagada",IF($H235&gt;0,"Con abono","Pendiente")))</f>
        <v/>
      </c>
      <c r="K235" s="10" t="n"/>
      <c r="L235" s="13">
        <f>IF(OR($B235="",$C235=""),"",ROUND(($C235-$B235)*24,2))</f>
        <v/>
      </c>
      <c r="M235" s="13">
        <f>IF(OR($A235="",$D235="",$N235="",$O235=""),"",IF(COUNTIFS($A$5:$A$504,$A235,$D$5:$D$504,$D235,$N$5:$N$504,"&lt;"&amp;$O235,$O$5:$O$504,"&gt;"&amp;$N235)&gt;1,"CRUCE",""))</f>
        <v/>
      </c>
      <c r="N235" s="14">
        <f>IF($B235="","",ROUND($B235*1440,0))</f>
        <v/>
      </c>
      <c r="O235" s="14">
        <f>IF($C235="","",ROUND($C235*1440,0))</f>
        <v/>
      </c>
      <c r="P235" s="14">
        <f>IF(OR($A235="",$D235="",$N235=""),"",INT($A235)&amp;"|"&amp;$D235&amp;"|"&amp;INT($N235/60))</f>
        <v/>
      </c>
    </row>
    <row r="236">
      <c r="A236" s="8" t="n"/>
      <c r="B236" s="9" t="n"/>
      <c r="C236" s="9" t="n"/>
      <c r="D236" s="10" t="n"/>
      <c r="E236" s="10" t="n"/>
      <c r="F236" s="10" t="n"/>
      <c r="G236" s="11" t="n"/>
      <c r="H236" s="11" t="n"/>
      <c r="I236" s="12">
        <f>IF($G236="","",$G236-$H236)</f>
        <v/>
      </c>
      <c r="J236" s="13">
        <f>IF($G236="","",IF($H236&gt;=$G236,"Pagada",IF($H236&gt;0,"Con abono","Pendiente")))</f>
        <v/>
      </c>
      <c r="K236" s="10" t="n"/>
      <c r="L236" s="13">
        <f>IF(OR($B236="",$C236=""),"",ROUND(($C236-$B236)*24,2))</f>
        <v/>
      </c>
      <c r="M236" s="13">
        <f>IF(OR($A236="",$D236="",$N236="",$O236=""),"",IF(COUNTIFS($A$5:$A$504,$A236,$D$5:$D$504,$D236,$N$5:$N$504,"&lt;"&amp;$O236,$O$5:$O$504,"&gt;"&amp;$N236)&gt;1,"CRUCE",""))</f>
        <v/>
      </c>
      <c r="N236" s="14">
        <f>IF($B236="","",ROUND($B236*1440,0))</f>
        <v/>
      </c>
      <c r="O236" s="14">
        <f>IF($C236="","",ROUND($C236*1440,0))</f>
        <v/>
      </c>
      <c r="P236" s="14">
        <f>IF(OR($A236="",$D236="",$N236=""),"",INT($A236)&amp;"|"&amp;$D236&amp;"|"&amp;INT($N236/60))</f>
        <v/>
      </c>
    </row>
    <row r="237">
      <c r="A237" s="8" t="n"/>
      <c r="B237" s="9" t="n"/>
      <c r="C237" s="9" t="n"/>
      <c r="D237" s="10" t="n"/>
      <c r="E237" s="10" t="n"/>
      <c r="F237" s="10" t="n"/>
      <c r="G237" s="11" t="n"/>
      <c r="H237" s="11" t="n"/>
      <c r="I237" s="12">
        <f>IF($G237="","",$G237-$H237)</f>
        <v/>
      </c>
      <c r="J237" s="13">
        <f>IF($G237="","",IF($H237&gt;=$G237,"Pagada",IF($H237&gt;0,"Con abono","Pendiente")))</f>
        <v/>
      </c>
      <c r="K237" s="10" t="n"/>
      <c r="L237" s="13">
        <f>IF(OR($B237="",$C237=""),"",ROUND(($C237-$B237)*24,2))</f>
        <v/>
      </c>
      <c r="M237" s="13">
        <f>IF(OR($A237="",$D237="",$N237="",$O237=""),"",IF(COUNTIFS($A$5:$A$504,$A237,$D$5:$D$504,$D237,$N$5:$N$504,"&lt;"&amp;$O237,$O$5:$O$504,"&gt;"&amp;$N237)&gt;1,"CRUCE",""))</f>
        <v/>
      </c>
      <c r="N237" s="14">
        <f>IF($B237="","",ROUND($B237*1440,0))</f>
        <v/>
      </c>
      <c r="O237" s="14">
        <f>IF($C237="","",ROUND($C237*1440,0))</f>
        <v/>
      </c>
      <c r="P237" s="14">
        <f>IF(OR($A237="",$D237="",$N237=""),"",INT($A237)&amp;"|"&amp;$D237&amp;"|"&amp;INT($N237/60))</f>
        <v/>
      </c>
    </row>
    <row r="238">
      <c r="A238" s="8" t="n"/>
      <c r="B238" s="9" t="n"/>
      <c r="C238" s="9" t="n"/>
      <c r="D238" s="10" t="n"/>
      <c r="E238" s="10" t="n"/>
      <c r="F238" s="10" t="n"/>
      <c r="G238" s="11" t="n"/>
      <c r="H238" s="11" t="n"/>
      <c r="I238" s="12">
        <f>IF($G238="","",$G238-$H238)</f>
        <v/>
      </c>
      <c r="J238" s="13">
        <f>IF($G238="","",IF($H238&gt;=$G238,"Pagada",IF($H238&gt;0,"Con abono","Pendiente")))</f>
        <v/>
      </c>
      <c r="K238" s="10" t="n"/>
      <c r="L238" s="13">
        <f>IF(OR($B238="",$C238=""),"",ROUND(($C238-$B238)*24,2))</f>
        <v/>
      </c>
      <c r="M238" s="13">
        <f>IF(OR($A238="",$D238="",$N238="",$O238=""),"",IF(COUNTIFS($A$5:$A$504,$A238,$D$5:$D$504,$D238,$N$5:$N$504,"&lt;"&amp;$O238,$O$5:$O$504,"&gt;"&amp;$N238)&gt;1,"CRUCE",""))</f>
        <v/>
      </c>
      <c r="N238" s="14">
        <f>IF($B238="","",ROUND($B238*1440,0))</f>
        <v/>
      </c>
      <c r="O238" s="14">
        <f>IF($C238="","",ROUND($C238*1440,0))</f>
        <v/>
      </c>
      <c r="P238" s="14">
        <f>IF(OR($A238="",$D238="",$N238=""),"",INT($A238)&amp;"|"&amp;$D238&amp;"|"&amp;INT($N238/60))</f>
        <v/>
      </c>
    </row>
    <row r="239">
      <c r="A239" s="8" t="n"/>
      <c r="B239" s="9" t="n"/>
      <c r="C239" s="9" t="n"/>
      <c r="D239" s="10" t="n"/>
      <c r="E239" s="10" t="n"/>
      <c r="F239" s="10" t="n"/>
      <c r="G239" s="11" t="n"/>
      <c r="H239" s="11" t="n"/>
      <c r="I239" s="12">
        <f>IF($G239="","",$G239-$H239)</f>
        <v/>
      </c>
      <c r="J239" s="13">
        <f>IF($G239="","",IF($H239&gt;=$G239,"Pagada",IF($H239&gt;0,"Con abono","Pendiente")))</f>
        <v/>
      </c>
      <c r="K239" s="10" t="n"/>
      <c r="L239" s="13">
        <f>IF(OR($B239="",$C239=""),"",ROUND(($C239-$B239)*24,2))</f>
        <v/>
      </c>
      <c r="M239" s="13">
        <f>IF(OR($A239="",$D239="",$N239="",$O239=""),"",IF(COUNTIFS($A$5:$A$504,$A239,$D$5:$D$504,$D239,$N$5:$N$504,"&lt;"&amp;$O239,$O$5:$O$504,"&gt;"&amp;$N239)&gt;1,"CRUCE",""))</f>
        <v/>
      </c>
      <c r="N239" s="14">
        <f>IF($B239="","",ROUND($B239*1440,0))</f>
        <v/>
      </c>
      <c r="O239" s="14">
        <f>IF($C239="","",ROUND($C239*1440,0))</f>
        <v/>
      </c>
      <c r="P239" s="14">
        <f>IF(OR($A239="",$D239="",$N239=""),"",INT($A239)&amp;"|"&amp;$D239&amp;"|"&amp;INT($N239/60))</f>
        <v/>
      </c>
    </row>
    <row r="240">
      <c r="A240" s="8" t="n"/>
      <c r="B240" s="9" t="n"/>
      <c r="C240" s="9" t="n"/>
      <c r="D240" s="10" t="n"/>
      <c r="E240" s="10" t="n"/>
      <c r="F240" s="10" t="n"/>
      <c r="G240" s="11" t="n"/>
      <c r="H240" s="11" t="n"/>
      <c r="I240" s="12">
        <f>IF($G240="","",$G240-$H240)</f>
        <v/>
      </c>
      <c r="J240" s="13">
        <f>IF($G240="","",IF($H240&gt;=$G240,"Pagada",IF($H240&gt;0,"Con abono","Pendiente")))</f>
        <v/>
      </c>
      <c r="K240" s="10" t="n"/>
      <c r="L240" s="13">
        <f>IF(OR($B240="",$C240=""),"",ROUND(($C240-$B240)*24,2))</f>
        <v/>
      </c>
      <c r="M240" s="13">
        <f>IF(OR($A240="",$D240="",$N240="",$O240=""),"",IF(COUNTIFS($A$5:$A$504,$A240,$D$5:$D$504,$D240,$N$5:$N$504,"&lt;"&amp;$O240,$O$5:$O$504,"&gt;"&amp;$N240)&gt;1,"CRUCE",""))</f>
        <v/>
      </c>
      <c r="N240" s="14">
        <f>IF($B240="","",ROUND($B240*1440,0))</f>
        <v/>
      </c>
      <c r="O240" s="14">
        <f>IF($C240="","",ROUND($C240*1440,0))</f>
        <v/>
      </c>
      <c r="P240" s="14">
        <f>IF(OR($A240="",$D240="",$N240=""),"",INT($A240)&amp;"|"&amp;$D240&amp;"|"&amp;INT($N240/60))</f>
        <v/>
      </c>
    </row>
    <row r="241">
      <c r="A241" s="8" t="n"/>
      <c r="B241" s="9" t="n"/>
      <c r="C241" s="9" t="n"/>
      <c r="D241" s="10" t="n"/>
      <c r="E241" s="10" t="n"/>
      <c r="F241" s="10" t="n"/>
      <c r="G241" s="11" t="n"/>
      <c r="H241" s="11" t="n"/>
      <c r="I241" s="12">
        <f>IF($G241="","",$G241-$H241)</f>
        <v/>
      </c>
      <c r="J241" s="13">
        <f>IF($G241="","",IF($H241&gt;=$G241,"Pagada",IF($H241&gt;0,"Con abono","Pendiente")))</f>
        <v/>
      </c>
      <c r="K241" s="10" t="n"/>
      <c r="L241" s="13">
        <f>IF(OR($B241="",$C241=""),"",ROUND(($C241-$B241)*24,2))</f>
        <v/>
      </c>
      <c r="M241" s="13">
        <f>IF(OR($A241="",$D241="",$N241="",$O241=""),"",IF(COUNTIFS($A$5:$A$504,$A241,$D$5:$D$504,$D241,$N$5:$N$504,"&lt;"&amp;$O241,$O$5:$O$504,"&gt;"&amp;$N241)&gt;1,"CRUCE",""))</f>
        <v/>
      </c>
      <c r="N241" s="14">
        <f>IF($B241="","",ROUND($B241*1440,0))</f>
        <v/>
      </c>
      <c r="O241" s="14">
        <f>IF($C241="","",ROUND($C241*1440,0))</f>
        <v/>
      </c>
      <c r="P241" s="14">
        <f>IF(OR($A241="",$D241="",$N241=""),"",INT($A241)&amp;"|"&amp;$D241&amp;"|"&amp;INT($N241/60))</f>
        <v/>
      </c>
    </row>
    <row r="242">
      <c r="A242" s="8" t="n"/>
      <c r="B242" s="9" t="n"/>
      <c r="C242" s="9" t="n"/>
      <c r="D242" s="10" t="n"/>
      <c r="E242" s="10" t="n"/>
      <c r="F242" s="10" t="n"/>
      <c r="G242" s="11" t="n"/>
      <c r="H242" s="11" t="n"/>
      <c r="I242" s="12">
        <f>IF($G242="","",$G242-$H242)</f>
        <v/>
      </c>
      <c r="J242" s="13">
        <f>IF($G242="","",IF($H242&gt;=$G242,"Pagada",IF($H242&gt;0,"Con abono","Pendiente")))</f>
        <v/>
      </c>
      <c r="K242" s="10" t="n"/>
      <c r="L242" s="13">
        <f>IF(OR($B242="",$C242=""),"",ROUND(($C242-$B242)*24,2))</f>
        <v/>
      </c>
      <c r="M242" s="13">
        <f>IF(OR($A242="",$D242="",$N242="",$O242=""),"",IF(COUNTIFS($A$5:$A$504,$A242,$D$5:$D$504,$D242,$N$5:$N$504,"&lt;"&amp;$O242,$O$5:$O$504,"&gt;"&amp;$N242)&gt;1,"CRUCE",""))</f>
        <v/>
      </c>
      <c r="N242" s="14">
        <f>IF($B242="","",ROUND($B242*1440,0))</f>
        <v/>
      </c>
      <c r="O242" s="14">
        <f>IF($C242="","",ROUND($C242*1440,0))</f>
        <v/>
      </c>
      <c r="P242" s="14">
        <f>IF(OR($A242="",$D242="",$N242=""),"",INT($A242)&amp;"|"&amp;$D242&amp;"|"&amp;INT($N242/60))</f>
        <v/>
      </c>
    </row>
    <row r="243">
      <c r="A243" s="8" t="n"/>
      <c r="B243" s="9" t="n"/>
      <c r="C243" s="9" t="n"/>
      <c r="D243" s="10" t="n"/>
      <c r="E243" s="10" t="n"/>
      <c r="F243" s="10" t="n"/>
      <c r="G243" s="11" t="n"/>
      <c r="H243" s="11" t="n"/>
      <c r="I243" s="12">
        <f>IF($G243="","",$G243-$H243)</f>
        <v/>
      </c>
      <c r="J243" s="13">
        <f>IF($G243="","",IF($H243&gt;=$G243,"Pagada",IF($H243&gt;0,"Con abono","Pendiente")))</f>
        <v/>
      </c>
      <c r="K243" s="10" t="n"/>
      <c r="L243" s="13">
        <f>IF(OR($B243="",$C243=""),"",ROUND(($C243-$B243)*24,2))</f>
        <v/>
      </c>
      <c r="M243" s="13">
        <f>IF(OR($A243="",$D243="",$N243="",$O243=""),"",IF(COUNTIFS($A$5:$A$504,$A243,$D$5:$D$504,$D243,$N$5:$N$504,"&lt;"&amp;$O243,$O$5:$O$504,"&gt;"&amp;$N243)&gt;1,"CRUCE",""))</f>
        <v/>
      </c>
      <c r="N243" s="14">
        <f>IF($B243="","",ROUND($B243*1440,0))</f>
        <v/>
      </c>
      <c r="O243" s="14">
        <f>IF($C243="","",ROUND($C243*1440,0))</f>
        <v/>
      </c>
      <c r="P243" s="14">
        <f>IF(OR($A243="",$D243="",$N243=""),"",INT($A243)&amp;"|"&amp;$D243&amp;"|"&amp;INT($N243/60))</f>
        <v/>
      </c>
    </row>
    <row r="244">
      <c r="A244" s="8" t="n"/>
      <c r="B244" s="9" t="n"/>
      <c r="C244" s="9" t="n"/>
      <c r="D244" s="10" t="n"/>
      <c r="E244" s="10" t="n"/>
      <c r="F244" s="10" t="n"/>
      <c r="G244" s="11" t="n"/>
      <c r="H244" s="11" t="n"/>
      <c r="I244" s="12">
        <f>IF($G244="","",$G244-$H244)</f>
        <v/>
      </c>
      <c r="J244" s="13">
        <f>IF($G244="","",IF($H244&gt;=$G244,"Pagada",IF($H244&gt;0,"Con abono","Pendiente")))</f>
        <v/>
      </c>
      <c r="K244" s="10" t="n"/>
      <c r="L244" s="13">
        <f>IF(OR($B244="",$C244=""),"",ROUND(($C244-$B244)*24,2))</f>
        <v/>
      </c>
      <c r="M244" s="13">
        <f>IF(OR($A244="",$D244="",$N244="",$O244=""),"",IF(COUNTIFS($A$5:$A$504,$A244,$D$5:$D$504,$D244,$N$5:$N$504,"&lt;"&amp;$O244,$O$5:$O$504,"&gt;"&amp;$N244)&gt;1,"CRUCE",""))</f>
        <v/>
      </c>
      <c r="N244" s="14">
        <f>IF($B244="","",ROUND($B244*1440,0))</f>
        <v/>
      </c>
      <c r="O244" s="14">
        <f>IF($C244="","",ROUND($C244*1440,0))</f>
        <v/>
      </c>
      <c r="P244" s="14">
        <f>IF(OR($A244="",$D244="",$N244=""),"",INT($A244)&amp;"|"&amp;$D244&amp;"|"&amp;INT($N244/60))</f>
        <v/>
      </c>
    </row>
    <row r="245">
      <c r="A245" s="8" t="n"/>
      <c r="B245" s="9" t="n"/>
      <c r="C245" s="9" t="n"/>
      <c r="D245" s="10" t="n"/>
      <c r="E245" s="10" t="n"/>
      <c r="F245" s="10" t="n"/>
      <c r="G245" s="11" t="n"/>
      <c r="H245" s="11" t="n"/>
      <c r="I245" s="12">
        <f>IF($G245="","",$G245-$H245)</f>
        <v/>
      </c>
      <c r="J245" s="13">
        <f>IF($G245="","",IF($H245&gt;=$G245,"Pagada",IF($H245&gt;0,"Con abono","Pendiente")))</f>
        <v/>
      </c>
      <c r="K245" s="10" t="n"/>
      <c r="L245" s="13">
        <f>IF(OR($B245="",$C245=""),"",ROUND(($C245-$B245)*24,2))</f>
        <v/>
      </c>
      <c r="M245" s="13">
        <f>IF(OR($A245="",$D245="",$N245="",$O245=""),"",IF(COUNTIFS($A$5:$A$504,$A245,$D$5:$D$504,$D245,$N$5:$N$504,"&lt;"&amp;$O245,$O$5:$O$504,"&gt;"&amp;$N245)&gt;1,"CRUCE",""))</f>
        <v/>
      </c>
      <c r="N245" s="14">
        <f>IF($B245="","",ROUND($B245*1440,0))</f>
        <v/>
      </c>
      <c r="O245" s="14">
        <f>IF($C245="","",ROUND($C245*1440,0))</f>
        <v/>
      </c>
      <c r="P245" s="14">
        <f>IF(OR($A245="",$D245="",$N245=""),"",INT($A245)&amp;"|"&amp;$D245&amp;"|"&amp;INT($N245/60))</f>
        <v/>
      </c>
    </row>
    <row r="246">
      <c r="A246" s="8" t="n"/>
      <c r="B246" s="9" t="n"/>
      <c r="C246" s="9" t="n"/>
      <c r="D246" s="10" t="n"/>
      <c r="E246" s="10" t="n"/>
      <c r="F246" s="10" t="n"/>
      <c r="G246" s="11" t="n"/>
      <c r="H246" s="11" t="n"/>
      <c r="I246" s="12">
        <f>IF($G246="","",$G246-$H246)</f>
        <v/>
      </c>
      <c r="J246" s="13">
        <f>IF($G246="","",IF($H246&gt;=$G246,"Pagada",IF($H246&gt;0,"Con abono","Pendiente")))</f>
        <v/>
      </c>
      <c r="K246" s="10" t="n"/>
      <c r="L246" s="13">
        <f>IF(OR($B246="",$C246=""),"",ROUND(($C246-$B246)*24,2))</f>
        <v/>
      </c>
      <c r="M246" s="13">
        <f>IF(OR($A246="",$D246="",$N246="",$O246=""),"",IF(COUNTIFS($A$5:$A$504,$A246,$D$5:$D$504,$D246,$N$5:$N$504,"&lt;"&amp;$O246,$O$5:$O$504,"&gt;"&amp;$N246)&gt;1,"CRUCE",""))</f>
        <v/>
      </c>
      <c r="N246" s="14">
        <f>IF($B246="","",ROUND($B246*1440,0))</f>
        <v/>
      </c>
      <c r="O246" s="14">
        <f>IF($C246="","",ROUND($C246*1440,0))</f>
        <v/>
      </c>
      <c r="P246" s="14">
        <f>IF(OR($A246="",$D246="",$N246=""),"",INT($A246)&amp;"|"&amp;$D246&amp;"|"&amp;INT($N246/60))</f>
        <v/>
      </c>
    </row>
    <row r="247">
      <c r="A247" s="8" t="n"/>
      <c r="B247" s="9" t="n"/>
      <c r="C247" s="9" t="n"/>
      <c r="D247" s="10" t="n"/>
      <c r="E247" s="10" t="n"/>
      <c r="F247" s="10" t="n"/>
      <c r="G247" s="11" t="n"/>
      <c r="H247" s="11" t="n"/>
      <c r="I247" s="12">
        <f>IF($G247="","",$G247-$H247)</f>
        <v/>
      </c>
      <c r="J247" s="13">
        <f>IF($G247="","",IF($H247&gt;=$G247,"Pagada",IF($H247&gt;0,"Con abono","Pendiente")))</f>
        <v/>
      </c>
      <c r="K247" s="10" t="n"/>
      <c r="L247" s="13">
        <f>IF(OR($B247="",$C247=""),"",ROUND(($C247-$B247)*24,2))</f>
        <v/>
      </c>
      <c r="M247" s="13">
        <f>IF(OR($A247="",$D247="",$N247="",$O247=""),"",IF(COUNTIFS($A$5:$A$504,$A247,$D$5:$D$504,$D247,$N$5:$N$504,"&lt;"&amp;$O247,$O$5:$O$504,"&gt;"&amp;$N247)&gt;1,"CRUCE",""))</f>
        <v/>
      </c>
      <c r="N247" s="14">
        <f>IF($B247="","",ROUND($B247*1440,0))</f>
        <v/>
      </c>
      <c r="O247" s="14">
        <f>IF($C247="","",ROUND($C247*1440,0))</f>
        <v/>
      </c>
      <c r="P247" s="14">
        <f>IF(OR($A247="",$D247="",$N247=""),"",INT($A247)&amp;"|"&amp;$D247&amp;"|"&amp;INT($N247/60))</f>
        <v/>
      </c>
    </row>
    <row r="248">
      <c r="A248" s="8" t="n"/>
      <c r="B248" s="9" t="n"/>
      <c r="C248" s="9" t="n"/>
      <c r="D248" s="10" t="n"/>
      <c r="E248" s="10" t="n"/>
      <c r="F248" s="10" t="n"/>
      <c r="G248" s="11" t="n"/>
      <c r="H248" s="11" t="n"/>
      <c r="I248" s="12">
        <f>IF($G248="","",$G248-$H248)</f>
        <v/>
      </c>
      <c r="J248" s="13">
        <f>IF($G248="","",IF($H248&gt;=$G248,"Pagada",IF($H248&gt;0,"Con abono","Pendiente")))</f>
        <v/>
      </c>
      <c r="K248" s="10" t="n"/>
      <c r="L248" s="13">
        <f>IF(OR($B248="",$C248=""),"",ROUND(($C248-$B248)*24,2))</f>
        <v/>
      </c>
      <c r="M248" s="13">
        <f>IF(OR($A248="",$D248="",$N248="",$O248=""),"",IF(COUNTIFS($A$5:$A$504,$A248,$D$5:$D$504,$D248,$N$5:$N$504,"&lt;"&amp;$O248,$O$5:$O$504,"&gt;"&amp;$N248)&gt;1,"CRUCE",""))</f>
        <v/>
      </c>
      <c r="N248" s="14">
        <f>IF($B248="","",ROUND($B248*1440,0))</f>
        <v/>
      </c>
      <c r="O248" s="14">
        <f>IF($C248="","",ROUND($C248*1440,0))</f>
        <v/>
      </c>
      <c r="P248" s="14">
        <f>IF(OR($A248="",$D248="",$N248=""),"",INT($A248)&amp;"|"&amp;$D248&amp;"|"&amp;INT($N248/60))</f>
        <v/>
      </c>
    </row>
    <row r="249">
      <c r="A249" s="8" t="n"/>
      <c r="B249" s="9" t="n"/>
      <c r="C249" s="9" t="n"/>
      <c r="D249" s="10" t="n"/>
      <c r="E249" s="10" t="n"/>
      <c r="F249" s="10" t="n"/>
      <c r="G249" s="11" t="n"/>
      <c r="H249" s="11" t="n"/>
      <c r="I249" s="12">
        <f>IF($G249="","",$G249-$H249)</f>
        <v/>
      </c>
      <c r="J249" s="13">
        <f>IF($G249="","",IF($H249&gt;=$G249,"Pagada",IF($H249&gt;0,"Con abono","Pendiente")))</f>
        <v/>
      </c>
      <c r="K249" s="10" t="n"/>
      <c r="L249" s="13">
        <f>IF(OR($B249="",$C249=""),"",ROUND(($C249-$B249)*24,2))</f>
        <v/>
      </c>
      <c r="M249" s="13">
        <f>IF(OR($A249="",$D249="",$N249="",$O249=""),"",IF(COUNTIFS($A$5:$A$504,$A249,$D$5:$D$504,$D249,$N$5:$N$504,"&lt;"&amp;$O249,$O$5:$O$504,"&gt;"&amp;$N249)&gt;1,"CRUCE",""))</f>
        <v/>
      </c>
      <c r="N249" s="14">
        <f>IF($B249="","",ROUND($B249*1440,0))</f>
        <v/>
      </c>
      <c r="O249" s="14">
        <f>IF($C249="","",ROUND($C249*1440,0))</f>
        <v/>
      </c>
      <c r="P249" s="14">
        <f>IF(OR($A249="",$D249="",$N249=""),"",INT($A249)&amp;"|"&amp;$D249&amp;"|"&amp;INT($N249/60))</f>
        <v/>
      </c>
    </row>
    <row r="250">
      <c r="A250" s="8" t="n"/>
      <c r="B250" s="9" t="n"/>
      <c r="C250" s="9" t="n"/>
      <c r="D250" s="10" t="n"/>
      <c r="E250" s="10" t="n"/>
      <c r="F250" s="10" t="n"/>
      <c r="G250" s="11" t="n"/>
      <c r="H250" s="11" t="n"/>
      <c r="I250" s="12">
        <f>IF($G250="","",$G250-$H250)</f>
        <v/>
      </c>
      <c r="J250" s="13">
        <f>IF($G250="","",IF($H250&gt;=$G250,"Pagada",IF($H250&gt;0,"Con abono","Pendiente")))</f>
        <v/>
      </c>
      <c r="K250" s="10" t="n"/>
      <c r="L250" s="13">
        <f>IF(OR($B250="",$C250=""),"",ROUND(($C250-$B250)*24,2))</f>
        <v/>
      </c>
      <c r="M250" s="13">
        <f>IF(OR($A250="",$D250="",$N250="",$O250=""),"",IF(COUNTIFS($A$5:$A$504,$A250,$D$5:$D$504,$D250,$N$5:$N$504,"&lt;"&amp;$O250,$O$5:$O$504,"&gt;"&amp;$N250)&gt;1,"CRUCE",""))</f>
        <v/>
      </c>
      <c r="N250" s="14">
        <f>IF($B250="","",ROUND($B250*1440,0))</f>
        <v/>
      </c>
      <c r="O250" s="14">
        <f>IF($C250="","",ROUND($C250*1440,0))</f>
        <v/>
      </c>
      <c r="P250" s="14">
        <f>IF(OR($A250="",$D250="",$N250=""),"",INT($A250)&amp;"|"&amp;$D250&amp;"|"&amp;INT($N250/60))</f>
        <v/>
      </c>
    </row>
    <row r="251">
      <c r="A251" s="8" t="n"/>
      <c r="B251" s="9" t="n"/>
      <c r="C251" s="9" t="n"/>
      <c r="D251" s="10" t="n"/>
      <c r="E251" s="10" t="n"/>
      <c r="F251" s="10" t="n"/>
      <c r="G251" s="11" t="n"/>
      <c r="H251" s="11" t="n"/>
      <c r="I251" s="12">
        <f>IF($G251="","",$G251-$H251)</f>
        <v/>
      </c>
      <c r="J251" s="13">
        <f>IF($G251="","",IF($H251&gt;=$G251,"Pagada",IF($H251&gt;0,"Con abono","Pendiente")))</f>
        <v/>
      </c>
      <c r="K251" s="10" t="n"/>
      <c r="L251" s="13">
        <f>IF(OR($B251="",$C251=""),"",ROUND(($C251-$B251)*24,2))</f>
        <v/>
      </c>
      <c r="M251" s="13">
        <f>IF(OR($A251="",$D251="",$N251="",$O251=""),"",IF(COUNTIFS($A$5:$A$504,$A251,$D$5:$D$504,$D251,$N$5:$N$504,"&lt;"&amp;$O251,$O$5:$O$504,"&gt;"&amp;$N251)&gt;1,"CRUCE",""))</f>
        <v/>
      </c>
      <c r="N251" s="14">
        <f>IF($B251="","",ROUND($B251*1440,0))</f>
        <v/>
      </c>
      <c r="O251" s="14">
        <f>IF($C251="","",ROUND($C251*1440,0))</f>
        <v/>
      </c>
      <c r="P251" s="14">
        <f>IF(OR($A251="",$D251="",$N251=""),"",INT($A251)&amp;"|"&amp;$D251&amp;"|"&amp;INT($N251/60))</f>
        <v/>
      </c>
    </row>
    <row r="252">
      <c r="A252" s="8" t="n"/>
      <c r="B252" s="9" t="n"/>
      <c r="C252" s="9" t="n"/>
      <c r="D252" s="10" t="n"/>
      <c r="E252" s="10" t="n"/>
      <c r="F252" s="10" t="n"/>
      <c r="G252" s="11" t="n"/>
      <c r="H252" s="11" t="n"/>
      <c r="I252" s="12">
        <f>IF($G252="","",$G252-$H252)</f>
        <v/>
      </c>
      <c r="J252" s="13">
        <f>IF($G252="","",IF($H252&gt;=$G252,"Pagada",IF($H252&gt;0,"Con abono","Pendiente")))</f>
        <v/>
      </c>
      <c r="K252" s="10" t="n"/>
      <c r="L252" s="13">
        <f>IF(OR($B252="",$C252=""),"",ROUND(($C252-$B252)*24,2))</f>
        <v/>
      </c>
      <c r="M252" s="13">
        <f>IF(OR($A252="",$D252="",$N252="",$O252=""),"",IF(COUNTIFS($A$5:$A$504,$A252,$D$5:$D$504,$D252,$N$5:$N$504,"&lt;"&amp;$O252,$O$5:$O$504,"&gt;"&amp;$N252)&gt;1,"CRUCE",""))</f>
        <v/>
      </c>
      <c r="N252" s="14">
        <f>IF($B252="","",ROUND($B252*1440,0))</f>
        <v/>
      </c>
      <c r="O252" s="14">
        <f>IF($C252="","",ROUND($C252*1440,0))</f>
        <v/>
      </c>
      <c r="P252" s="14">
        <f>IF(OR($A252="",$D252="",$N252=""),"",INT($A252)&amp;"|"&amp;$D252&amp;"|"&amp;INT($N252/60))</f>
        <v/>
      </c>
    </row>
    <row r="253">
      <c r="A253" s="8" t="n"/>
      <c r="B253" s="9" t="n"/>
      <c r="C253" s="9" t="n"/>
      <c r="D253" s="10" t="n"/>
      <c r="E253" s="10" t="n"/>
      <c r="F253" s="10" t="n"/>
      <c r="G253" s="11" t="n"/>
      <c r="H253" s="11" t="n"/>
      <c r="I253" s="12">
        <f>IF($G253="","",$G253-$H253)</f>
        <v/>
      </c>
      <c r="J253" s="13">
        <f>IF($G253="","",IF($H253&gt;=$G253,"Pagada",IF($H253&gt;0,"Con abono","Pendiente")))</f>
        <v/>
      </c>
      <c r="K253" s="10" t="n"/>
      <c r="L253" s="13">
        <f>IF(OR($B253="",$C253=""),"",ROUND(($C253-$B253)*24,2))</f>
        <v/>
      </c>
      <c r="M253" s="13">
        <f>IF(OR($A253="",$D253="",$N253="",$O253=""),"",IF(COUNTIFS($A$5:$A$504,$A253,$D$5:$D$504,$D253,$N$5:$N$504,"&lt;"&amp;$O253,$O$5:$O$504,"&gt;"&amp;$N253)&gt;1,"CRUCE",""))</f>
        <v/>
      </c>
      <c r="N253" s="14">
        <f>IF($B253="","",ROUND($B253*1440,0))</f>
        <v/>
      </c>
      <c r="O253" s="14">
        <f>IF($C253="","",ROUND($C253*1440,0))</f>
        <v/>
      </c>
      <c r="P253" s="14">
        <f>IF(OR($A253="",$D253="",$N253=""),"",INT($A253)&amp;"|"&amp;$D253&amp;"|"&amp;INT($N253/60))</f>
        <v/>
      </c>
    </row>
    <row r="254">
      <c r="A254" s="8" t="n"/>
      <c r="B254" s="9" t="n"/>
      <c r="C254" s="9" t="n"/>
      <c r="D254" s="10" t="n"/>
      <c r="E254" s="10" t="n"/>
      <c r="F254" s="10" t="n"/>
      <c r="G254" s="11" t="n"/>
      <c r="H254" s="11" t="n"/>
      <c r="I254" s="12">
        <f>IF($G254="","",$G254-$H254)</f>
        <v/>
      </c>
      <c r="J254" s="13">
        <f>IF($G254="","",IF($H254&gt;=$G254,"Pagada",IF($H254&gt;0,"Con abono","Pendiente")))</f>
        <v/>
      </c>
      <c r="K254" s="10" t="n"/>
      <c r="L254" s="13">
        <f>IF(OR($B254="",$C254=""),"",ROUND(($C254-$B254)*24,2))</f>
        <v/>
      </c>
      <c r="M254" s="13">
        <f>IF(OR($A254="",$D254="",$N254="",$O254=""),"",IF(COUNTIFS($A$5:$A$504,$A254,$D$5:$D$504,$D254,$N$5:$N$504,"&lt;"&amp;$O254,$O$5:$O$504,"&gt;"&amp;$N254)&gt;1,"CRUCE",""))</f>
        <v/>
      </c>
      <c r="N254" s="14">
        <f>IF($B254="","",ROUND($B254*1440,0))</f>
        <v/>
      </c>
      <c r="O254" s="14">
        <f>IF($C254="","",ROUND($C254*1440,0))</f>
        <v/>
      </c>
      <c r="P254" s="14">
        <f>IF(OR($A254="",$D254="",$N254=""),"",INT($A254)&amp;"|"&amp;$D254&amp;"|"&amp;INT($N254/60))</f>
        <v/>
      </c>
    </row>
    <row r="255">
      <c r="A255" s="8" t="n"/>
      <c r="B255" s="9" t="n"/>
      <c r="C255" s="9" t="n"/>
      <c r="D255" s="10" t="n"/>
      <c r="E255" s="10" t="n"/>
      <c r="F255" s="10" t="n"/>
      <c r="G255" s="11" t="n"/>
      <c r="H255" s="11" t="n"/>
      <c r="I255" s="12">
        <f>IF($G255="","",$G255-$H255)</f>
        <v/>
      </c>
      <c r="J255" s="13">
        <f>IF($G255="","",IF($H255&gt;=$G255,"Pagada",IF($H255&gt;0,"Con abono","Pendiente")))</f>
        <v/>
      </c>
      <c r="K255" s="10" t="n"/>
      <c r="L255" s="13">
        <f>IF(OR($B255="",$C255=""),"",ROUND(($C255-$B255)*24,2))</f>
        <v/>
      </c>
      <c r="M255" s="13">
        <f>IF(OR($A255="",$D255="",$N255="",$O255=""),"",IF(COUNTIFS($A$5:$A$504,$A255,$D$5:$D$504,$D255,$N$5:$N$504,"&lt;"&amp;$O255,$O$5:$O$504,"&gt;"&amp;$N255)&gt;1,"CRUCE",""))</f>
        <v/>
      </c>
      <c r="N255" s="14">
        <f>IF($B255="","",ROUND($B255*1440,0))</f>
        <v/>
      </c>
      <c r="O255" s="14">
        <f>IF($C255="","",ROUND($C255*1440,0))</f>
        <v/>
      </c>
      <c r="P255" s="14">
        <f>IF(OR($A255="",$D255="",$N255=""),"",INT($A255)&amp;"|"&amp;$D255&amp;"|"&amp;INT($N255/60))</f>
        <v/>
      </c>
    </row>
    <row r="256">
      <c r="A256" s="8" t="n"/>
      <c r="B256" s="9" t="n"/>
      <c r="C256" s="9" t="n"/>
      <c r="D256" s="10" t="n"/>
      <c r="E256" s="10" t="n"/>
      <c r="F256" s="10" t="n"/>
      <c r="G256" s="11" t="n"/>
      <c r="H256" s="11" t="n"/>
      <c r="I256" s="12">
        <f>IF($G256="","",$G256-$H256)</f>
        <v/>
      </c>
      <c r="J256" s="13">
        <f>IF($G256="","",IF($H256&gt;=$G256,"Pagada",IF($H256&gt;0,"Con abono","Pendiente")))</f>
        <v/>
      </c>
      <c r="K256" s="10" t="n"/>
      <c r="L256" s="13">
        <f>IF(OR($B256="",$C256=""),"",ROUND(($C256-$B256)*24,2))</f>
        <v/>
      </c>
      <c r="M256" s="13">
        <f>IF(OR($A256="",$D256="",$N256="",$O256=""),"",IF(COUNTIFS($A$5:$A$504,$A256,$D$5:$D$504,$D256,$N$5:$N$504,"&lt;"&amp;$O256,$O$5:$O$504,"&gt;"&amp;$N256)&gt;1,"CRUCE",""))</f>
        <v/>
      </c>
      <c r="N256" s="14">
        <f>IF($B256="","",ROUND($B256*1440,0))</f>
        <v/>
      </c>
      <c r="O256" s="14">
        <f>IF($C256="","",ROUND($C256*1440,0))</f>
        <v/>
      </c>
      <c r="P256" s="14">
        <f>IF(OR($A256="",$D256="",$N256=""),"",INT($A256)&amp;"|"&amp;$D256&amp;"|"&amp;INT($N256/60))</f>
        <v/>
      </c>
    </row>
    <row r="257">
      <c r="A257" s="8" t="n"/>
      <c r="B257" s="9" t="n"/>
      <c r="C257" s="9" t="n"/>
      <c r="D257" s="10" t="n"/>
      <c r="E257" s="10" t="n"/>
      <c r="F257" s="10" t="n"/>
      <c r="G257" s="11" t="n"/>
      <c r="H257" s="11" t="n"/>
      <c r="I257" s="12">
        <f>IF($G257="","",$G257-$H257)</f>
        <v/>
      </c>
      <c r="J257" s="13">
        <f>IF($G257="","",IF($H257&gt;=$G257,"Pagada",IF($H257&gt;0,"Con abono","Pendiente")))</f>
        <v/>
      </c>
      <c r="K257" s="10" t="n"/>
      <c r="L257" s="13">
        <f>IF(OR($B257="",$C257=""),"",ROUND(($C257-$B257)*24,2))</f>
        <v/>
      </c>
      <c r="M257" s="13">
        <f>IF(OR($A257="",$D257="",$N257="",$O257=""),"",IF(COUNTIFS($A$5:$A$504,$A257,$D$5:$D$504,$D257,$N$5:$N$504,"&lt;"&amp;$O257,$O$5:$O$504,"&gt;"&amp;$N257)&gt;1,"CRUCE",""))</f>
        <v/>
      </c>
      <c r="N257" s="14">
        <f>IF($B257="","",ROUND($B257*1440,0))</f>
        <v/>
      </c>
      <c r="O257" s="14">
        <f>IF($C257="","",ROUND($C257*1440,0))</f>
        <v/>
      </c>
      <c r="P257" s="14">
        <f>IF(OR($A257="",$D257="",$N257=""),"",INT($A257)&amp;"|"&amp;$D257&amp;"|"&amp;INT($N257/60))</f>
        <v/>
      </c>
    </row>
    <row r="258">
      <c r="A258" s="8" t="n"/>
      <c r="B258" s="9" t="n"/>
      <c r="C258" s="9" t="n"/>
      <c r="D258" s="10" t="n"/>
      <c r="E258" s="10" t="n"/>
      <c r="F258" s="10" t="n"/>
      <c r="G258" s="11" t="n"/>
      <c r="H258" s="11" t="n"/>
      <c r="I258" s="12">
        <f>IF($G258="","",$G258-$H258)</f>
        <v/>
      </c>
      <c r="J258" s="13">
        <f>IF($G258="","",IF($H258&gt;=$G258,"Pagada",IF($H258&gt;0,"Con abono","Pendiente")))</f>
        <v/>
      </c>
      <c r="K258" s="10" t="n"/>
      <c r="L258" s="13">
        <f>IF(OR($B258="",$C258=""),"",ROUND(($C258-$B258)*24,2))</f>
        <v/>
      </c>
      <c r="M258" s="13">
        <f>IF(OR($A258="",$D258="",$N258="",$O258=""),"",IF(COUNTIFS($A$5:$A$504,$A258,$D$5:$D$504,$D258,$N$5:$N$504,"&lt;"&amp;$O258,$O$5:$O$504,"&gt;"&amp;$N258)&gt;1,"CRUCE",""))</f>
        <v/>
      </c>
      <c r="N258" s="14">
        <f>IF($B258="","",ROUND($B258*1440,0))</f>
        <v/>
      </c>
      <c r="O258" s="14">
        <f>IF($C258="","",ROUND($C258*1440,0))</f>
        <v/>
      </c>
      <c r="P258" s="14">
        <f>IF(OR($A258="",$D258="",$N258=""),"",INT($A258)&amp;"|"&amp;$D258&amp;"|"&amp;INT($N258/60))</f>
        <v/>
      </c>
    </row>
    <row r="259">
      <c r="A259" s="8" t="n"/>
      <c r="B259" s="9" t="n"/>
      <c r="C259" s="9" t="n"/>
      <c r="D259" s="10" t="n"/>
      <c r="E259" s="10" t="n"/>
      <c r="F259" s="10" t="n"/>
      <c r="G259" s="11" t="n"/>
      <c r="H259" s="11" t="n"/>
      <c r="I259" s="12">
        <f>IF($G259="","",$G259-$H259)</f>
        <v/>
      </c>
      <c r="J259" s="13">
        <f>IF($G259="","",IF($H259&gt;=$G259,"Pagada",IF($H259&gt;0,"Con abono","Pendiente")))</f>
        <v/>
      </c>
      <c r="K259" s="10" t="n"/>
      <c r="L259" s="13">
        <f>IF(OR($B259="",$C259=""),"",ROUND(($C259-$B259)*24,2))</f>
        <v/>
      </c>
      <c r="M259" s="13">
        <f>IF(OR($A259="",$D259="",$N259="",$O259=""),"",IF(COUNTIFS($A$5:$A$504,$A259,$D$5:$D$504,$D259,$N$5:$N$504,"&lt;"&amp;$O259,$O$5:$O$504,"&gt;"&amp;$N259)&gt;1,"CRUCE",""))</f>
        <v/>
      </c>
      <c r="N259" s="14">
        <f>IF($B259="","",ROUND($B259*1440,0))</f>
        <v/>
      </c>
      <c r="O259" s="14">
        <f>IF($C259="","",ROUND($C259*1440,0))</f>
        <v/>
      </c>
      <c r="P259" s="14">
        <f>IF(OR($A259="",$D259="",$N259=""),"",INT($A259)&amp;"|"&amp;$D259&amp;"|"&amp;INT($N259/60))</f>
        <v/>
      </c>
    </row>
    <row r="260">
      <c r="A260" s="8" t="n"/>
      <c r="B260" s="9" t="n"/>
      <c r="C260" s="9" t="n"/>
      <c r="D260" s="10" t="n"/>
      <c r="E260" s="10" t="n"/>
      <c r="F260" s="10" t="n"/>
      <c r="G260" s="11" t="n"/>
      <c r="H260" s="11" t="n"/>
      <c r="I260" s="12">
        <f>IF($G260="","",$G260-$H260)</f>
        <v/>
      </c>
      <c r="J260" s="13">
        <f>IF($G260="","",IF($H260&gt;=$G260,"Pagada",IF($H260&gt;0,"Con abono","Pendiente")))</f>
        <v/>
      </c>
      <c r="K260" s="10" t="n"/>
      <c r="L260" s="13">
        <f>IF(OR($B260="",$C260=""),"",ROUND(($C260-$B260)*24,2))</f>
        <v/>
      </c>
      <c r="M260" s="13">
        <f>IF(OR($A260="",$D260="",$N260="",$O260=""),"",IF(COUNTIFS($A$5:$A$504,$A260,$D$5:$D$504,$D260,$N$5:$N$504,"&lt;"&amp;$O260,$O$5:$O$504,"&gt;"&amp;$N260)&gt;1,"CRUCE",""))</f>
        <v/>
      </c>
      <c r="N260" s="14">
        <f>IF($B260="","",ROUND($B260*1440,0))</f>
        <v/>
      </c>
      <c r="O260" s="14">
        <f>IF($C260="","",ROUND($C260*1440,0))</f>
        <v/>
      </c>
      <c r="P260" s="14">
        <f>IF(OR($A260="",$D260="",$N260=""),"",INT($A260)&amp;"|"&amp;$D260&amp;"|"&amp;INT($N260/60))</f>
        <v/>
      </c>
    </row>
    <row r="261">
      <c r="A261" s="8" t="n"/>
      <c r="B261" s="9" t="n"/>
      <c r="C261" s="9" t="n"/>
      <c r="D261" s="10" t="n"/>
      <c r="E261" s="10" t="n"/>
      <c r="F261" s="10" t="n"/>
      <c r="G261" s="11" t="n"/>
      <c r="H261" s="11" t="n"/>
      <c r="I261" s="12">
        <f>IF($G261="","",$G261-$H261)</f>
        <v/>
      </c>
      <c r="J261" s="13">
        <f>IF($G261="","",IF($H261&gt;=$G261,"Pagada",IF($H261&gt;0,"Con abono","Pendiente")))</f>
        <v/>
      </c>
      <c r="K261" s="10" t="n"/>
      <c r="L261" s="13">
        <f>IF(OR($B261="",$C261=""),"",ROUND(($C261-$B261)*24,2))</f>
        <v/>
      </c>
      <c r="M261" s="13">
        <f>IF(OR($A261="",$D261="",$N261="",$O261=""),"",IF(COUNTIFS($A$5:$A$504,$A261,$D$5:$D$504,$D261,$N$5:$N$504,"&lt;"&amp;$O261,$O$5:$O$504,"&gt;"&amp;$N261)&gt;1,"CRUCE",""))</f>
        <v/>
      </c>
      <c r="N261" s="14">
        <f>IF($B261="","",ROUND($B261*1440,0))</f>
        <v/>
      </c>
      <c r="O261" s="14">
        <f>IF($C261="","",ROUND($C261*1440,0))</f>
        <v/>
      </c>
      <c r="P261" s="14">
        <f>IF(OR($A261="",$D261="",$N261=""),"",INT($A261)&amp;"|"&amp;$D261&amp;"|"&amp;INT($N261/60))</f>
        <v/>
      </c>
    </row>
    <row r="262">
      <c r="A262" s="8" t="n"/>
      <c r="B262" s="9" t="n"/>
      <c r="C262" s="9" t="n"/>
      <c r="D262" s="10" t="n"/>
      <c r="E262" s="10" t="n"/>
      <c r="F262" s="10" t="n"/>
      <c r="G262" s="11" t="n"/>
      <c r="H262" s="11" t="n"/>
      <c r="I262" s="12">
        <f>IF($G262="","",$G262-$H262)</f>
        <v/>
      </c>
      <c r="J262" s="13">
        <f>IF($G262="","",IF($H262&gt;=$G262,"Pagada",IF($H262&gt;0,"Con abono","Pendiente")))</f>
        <v/>
      </c>
      <c r="K262" s="10" t="n"/>
      <c r="L262" s="13">
        <f>IF(OR($B262="",$C262=""),"",ROUND(($C262-$B262)*24,2))</f>
        <v/>
      </c>
      <c r="M262" s="13">
        <f>IF(OR($A262="",$D262="",$N262="",$O262=""),"",IF(COUNTIFS($A$5:$A$504,$A262,$D$5:$D$504,$D262,$N$5:$N$504,"&lt;"&amp;$O262,$O$5:$O$504,"&gt;"&amp;$N262)&gt;1,"CRUCE",""))</f>
        <v/>
      </c>
      <c r="N262" s="14">
        <f>IF($B262="","",ROUND($B262*1440,0))</f>
        <v/>
      </c>
      <c r="O262" s="14">
        <f>IF($C262="","",ROUND($C262*1440,0))</f>
        <v/>
      </c>
      <c r="P262" s="14">
        <f>IF(OR($A262="",$D262="",$N262=""),"",INT($A262)&amp;"|"&amp;$D262&amp;"|"&amp;INT($N262/60))</f>
        <v/>
      </c>
    </row>
    <row r="263">
      <c r="A263" s="8" t="n"/>
      <c r="B263" s="9" t="n"/>
      <c r="C263" s="9" t="n"/>
      <c r="D263" s="10" t="n"/>
      <c r="E263" s="10" t="n"/>
      <c r="F263" s="10" t="n"/>
      <c r="G263" s="11" t="n"/>
      <c r="H263" s="11" t="n"/>
      <c r="I263" s="12">
        <f>IF($G263="","",$G263-$H263)</f>
        <v/>
      </c>
      <c r="J263" s="13">
        <f>IF($G263="","",IF($H263&gt;=$G263,"Pagada",IF($H263&gt;0,"Con abono","Pendiente")))</f>
        <v/>
      </c>
      <c r="K263" s="10" t="n"/>
      <c r="L263" s="13">
        <f>IF(OR($B263="",$C263=""),"",ROUND(($C263-$B263)*24,2))</f>
        <v/>
      </c>
      <c r="M263" s="13">
        <f>IF(OR($A263="",$D263="",$N263="",$O263=""),"",IF(COUNTIFS($A$5:$A$504,$A263,$D$5:$D$504,$D263,$N$5:$N$504,"&lt;"&amp;$O263,$O$5:$O$504,"&gt;"&amp;$N263)&gt;1,"CRUCE",""))</f>
        <v/>
      </c>
      <c r="N263" s="14">
        <f>IF($B263="","",ROUND($B263*1440,0))</f>
        <v/>
      </c>
      <c r="O263" s="14">
        <f>IF($C263="","",ROUND($C263*1440,0))</f>
        <v/>
      </c>
      <c r="P263" s="14">
        <f>IF(OR($A263="",$D263="",$N263=""),"",INT($A263)&amp;"|"&amp;$D263&amp;"|"&amp;INT($N263/60))</f>
        <v/>
      </c>
    </row>
    <row r="264">
      <c r="A264" s="8" t="n"/>
      <c r="B264" s="9" t="n"/>
      <c r="C264" s="9" t="n"/>
      <c r="D264" s="10" t="n"/>
      <c r="E264" s="10" t="n"/>
      <c r="F264" s="10" t="n"/>
      <c r="G264" s="11" t="n"/>
      <c r="H264" s="11" t="n"/>
      <c r="I264" s="12">
        <f>IF($G264="","",$G264-$H264)</f>
        <v/>
      </c>
      <c r="J264" s="13">
        <f>IF($G264="","",IF($H264&gt;=$G264,"Pagada",IF($H264&gt;0,"Con abono","Pendiente")))</f>
        <v/>
      </c>
      <c r="K264" s="10" t="n"/>
      <c r="L264" s="13">
        <f>IF(OR($B264="",$C264=""),"",ROUND(($C264-$B264)*24,2))</f>
        <v/>
      </c>
      <c r="M264" s="13">
        <f>IF(OR($A264="",$D264="",$N264="",$O264=""),"",IF(COUNTIFS($A$5:$A$504,$A264,$D$5:$D$504,$D264,$N$5:$N$504,"&lt;"&amp;$O264,$O$5:$O$504,"&gt;"&amp;$N264)&gt;1,"CRUCE",""))</f>
        <v/>
      </c>
      <c r="N264" s="14">
        <f>IF($B264="","",ROUND($B264*1440,0))</f>
        <v/>
      </c>
      <c r="O264" s="14">
        <f>IF($C264="","",ROUND($C264*1440,0))</f>
        <v/>
      </c>
      <c r="P264" s="14">
        <f>IF(OR($A264="",$D264="",$N264=""),"",INT($A264)&amp;"|"&amp;$D264&amp;"|"&amp;INT($N264/60))</f>
        <v/>
      </c>
    </row>
    <row r="265">
      <c r="A265" s="8" t="n"/>
      <c r="B265" s="9" t="n"/>
      <c r="C265" s="9" t="n"/>
      <c r="D265" s="10" t="n"/>
      <c r="E265" s="10" t="n"/>
      <c r="F265" s="10" t="n"/>
      <c r="G265" s="11" t="n"/>
      <c r="H265" s="11" t="n"/>
      <c r="I265" s="12">
        <f>IF($G265="","",$G265-$H265)</f>
        <v/>
      </c>
      <c r="J265" s="13">
        <f>IF($G265="","",IF($H265&gt;=$G265,"Pagada",IF($H265&gt;0,"Con abono","Pendiente")))</f>
        <v/>
      </c>
      <c r="K265" s="10" t="n"/>
      <c r="L265" s="13">
        <f>IF(OR($B265="",$C265=""),"",ROUND(($C265-$B265)*24,2))</f>
        <v/>
      </c>
      <c r="M265" s="13">
        <f>IF(OR($A265="",$D265="",$N265="",$O265=""),"",IF(COUNTIFS($A$5:$A$504,$A265,$D$5:$D$504,$D265,$N$5:$N$504,"&lt;"&amp;$O265,$O$5:$O$504,"&gt;"&amp;$N265)&gt;1,"CRUCE",""))</f>
        <v/>
      </c>
      <c r="N265" s="14">
        <f>IF($B265="","",ROUND($B265*1440,0))</f>
        <v/>
      </c>
      <c r="O265" s="14">
        <f>IF($C265="","",ROUND($C265*1440,0))</f>
        <v/>
      </c>
      <c r="P265" s="14">
        <f>IF(OR($A265="",$D265="",$N265=""),"",INT($A265)&amp;"|"&amp;$D265&amp;"|"&amp;INT($N265/60))</f>
        <v/>
      </c>
    </row>
    <row r="266">
      <c r="A266" s="8" t="n"/>
      <c r="B266" s="9" t="n"/>
      <c r="C266" s="9" t="n"/>
      <c r="D266" s="10" t="n"/>
      <c r="E266" s="10" t="n"/>
      <c r="F266" s="10" t="n"/>
      <c r="G266" s="11" t="n"/>
      <c r="H266" s="11" t="n"/>
      <c r="I266" s="12">
        <f>IF($G266="","",$G266-$H266)</f>
        <v/>
      </c>
      <c r="J266" s="13">
        <f>IF($G266="","",IF($H266&gt;=$G266,"Pagada",IF($H266&gt;0,"Con abono","Pendiente")))</f>
        <v/>
      </c>
      <c r="K266" s="10" t="n"/>
      <c r="L266" s="13">
        <f>IF(OR($B266="",$C266=""),"",ROUND(($C266-$B266)*24,2))</f>
        <v/>
      </c>
      <c r="M266" s="13">
        <f>IF(OR($A266="",$D266="",$N266="",$O266=""),"",IF(COUNTIFS($A$5:$A$504,$A266,$D$5:$D$504,$D266,$N$5:$N$504,"&lt;"&amp;$O266,$O$5:$O$504,"&gt;"&amp;$N266)&gt;1,"CRUCE",""))</f>
        <v/>
      </c>
      <c r="N266" s="14">
        <f>IF($B266="","",ROUND($B266*1440,0))</f>
        <v/>
      </c>
      <c r="O266" s="14">
        <f>IF($C266="","",ROUND($C266*1440,0))</f>
        <v/>
      </c>
      <c r="P266" s="14">
        <f>IF(OR($A266="",$D266="",$N266=""),"",INT($A266)&amp;"|"&amp;$D266&amp;"|"&amp;INT($N266/60))</f>
        <v/>
      </c>
    </row>
    <row r="267">
      <c r="A267" s="8" t="n"/>
      <c r="B267" s="9" t="n"/>
      <c r="C267" s="9" t="n"/>
      <c r="D267" s="10" t="n"/>
      <c r="E267" s="10" t="n"/>
      <c r="F267" s="10" t="n"/>
      <c r="G267" s="11" t="n"/>
      <c r="H267" s="11" t="n"/>
      <c r="I267" s="12">
        <f>IF($G267="","",$G267-$H267)</f>
        <v/>
      </c>
      <c r="J267" s="13">
        <f>IF($G267="","",IF($H267&gt;=$G267,"Pagada",IF($H267&gt;0,"Con abono","Pendiente")))</f>
        <v/>
      </c>
      <c r="K267" s="10" t="n"/>
      <c r="L267" s="13">
        <f>IF(OR($B267="",$C267=""),"",ROUND(($C267-$B267)*24,2))</f>
        <v/>
      </c>
      <c r="M267" s="13">
        <f>IF(OR($A267="",$D267="",$N267="",$O267=""),"",IF(COUNTIFS($A$5:$A$504,$A267,$D$5:$D$504,$D267,$N$5:$N$504,"&lt;"&amp;$O267,$O$5:$O$504,"&gt;"&amp;$N267)&gt;1,"CRUCE",""))</f>
        <v/>
      </c>
      <c r="N267" s="14">
        <f>IF($B267="","",ROUND($B267*1440,0))</f>
        <v/>
      </c>
      <c r="O267" s="14">
        <f>IF($C267="","",ROUND($C267*1440,0))</f>
        <v/>
      </c>
      <c r="P267" s="14">
        <f>IF(OR($A267="",$D267="",$N267=""),"",INT($A267)&amp;"|"&amp;$D267&amp;"|"&amp;INT($N267/60))</f>
        <v/>
      </c>
    </row>
    <row r="268">
      <c r="A268" s="8" t="n"/>
      <c r="B268" s="9" t="n"/>
      <c r="C268" s="9" t="n"/>
      <c r="D268" s="10" t="n"/>
      <c r="E268" s="10" t="n"/>
      <c r="F268" s="10" t="n"/>
      <c r="G268" s="11" t="n"/>
      <c r="H268" s="11" t="n"/>
      <c r="I268" s="12">
        <f>IF($G268="","",$G268-$H268)</f>
        <v/>
      </c>
      <c r="J268" s="13">
        <f>IF($G268="","",IF($H268&gt;=$G268,"Pagada",IF($H268&gt;0,"Con abono","Pendiente")))</f>
        <v/>
      </c>
      <c r="K268" s="10" t="n"/>
      <c r="L268" s="13">
        <f>IF(OR($B268="",$C268=""),"",ROUND(($C268-$B268)*24,2))</f>
        <v/>
      </c>
      <c r="M268" s="13">
        <f>IF(OR($A268="",$D268="",$N268="",$O268=""),"",IF(COUNTIFS($A$5:$A$504,$A268,$D$5:$D$504,$D268,$N$5:$N$504,"&lt;"&amp;$O268,$O$5:$O$504,"&gt;"&amp;$N268)&gt;1,"CRUCE",""))</f>
        <v/>
      </c>
      <c r="N268" s="14">
        <f>IF($B268="","",ROUND($B268*1440,0))</f>
        <v/>
      </c>
      <c r="O268" s="14">
        <f>IF($C268="","",ROUND($C268*1440,0))</f>
        <v/>
      </c>
      <c r="P268" s="14">
        <f>IF(OR($A268="",$D268="",$N268=""),"",INT($A268)&amp;"|"&amp;$D268&amp;"|"&amp;INT($N268/60))</f>
        <v/>
      </c>
    </row>
    <row r="269">
      <c r="A269" s="8" t="n"/>
      <c r="B269" s="9" t="n"/>
      <c r="C269" s="9" t="n"/>
      <c r="D269" s="10" t="n"/>
      <c r="E269" s="10" t="n"/>
      <c r="F269" s="10" t="n"/>
      <c r="G269" s="11" t="n"/>
      <c r="H269" s="11" t="n"/>
      <c r="I269" s="12">
        <f>IF($G269="","",$G269-$H269)</f>
        <v/>
      </c>
      <c r="J269" s="13">
        <f>IF($G269="","",IF($H269&gt;=$G269,"Pagada",IF($H269&gt;0,"Con abono","Pendiente")))</f>
        <v/>
      </c>
      <c r="K269" s="10" t="n"/>
      <c r="L269" s="13">
        <f>IF(OR($B269="",$C269=""),"",ROUND(($C269-$B269)*24,2))</f>
        <v/>
      </c>
      <c r="M269" s="13">
        <f>IF(OR($A269="",$D269="",$N269="",$O269=""),"",IF(COUNTIFS($A$5:$A$504,$A269,$D$5:$D$504,$D269,$N$5:$N$504,"&lt;"&amp;$O269,$O$5:$O$504,"&gt;"&amp;$N269)&gt;1,"CRUCE",""))</f>
        <v/>
      </c>
      <c r="N269" s="14">
        <f>IF($B269="","",ROUND($B269*1440,0))</f>
        <v/>
      </c>
      <c r="O269" s="14">
        <f>IF($C269="","",ROUND($C269*1440,0))</f>
        <v/>
      </c>
      <c r="P269" s="14">
        <f>IF(OR($A269="",$D269="",$N269=""),"",INT($A269)&amp;"|"&amp;$D269&amp;"|"&amp;INT($N269/60))</f>
        <v/>
      </c>
    </row>
    <row r="270">
      <c r="A270" s="8" t="n"/>
      <c r="B270" s="9" t="n"/>
      <c r="C270" s="9" t="n"/>
      <c r="D270" s="10" t="n"/>
      <c r="E270" s="10" t="n"/>
      <c r="F270" s="10" t="n"/>
      <c r="G270" s="11" t="n"/>
      <c r="H270" s="11" t="n"/>
      <c r="I270" s="12">
        <f>IF($G270="","",$G270-$H270)</f>
        <v/>
      </c>
      <c r="J270" s="13">
        <f>IF($G270="","",IF($H270&gt;=$G270,"Pagada",IF($H270&gt;0,"Con abono","Pendiente")))</f>
        <v/>
      </c>
      <c r="K270" s="10" t="n"/>
      <c r="L270" s="13">
        <f>IF(OR($B270="",$C270=""),"",ROUND(($C270-$B270)*24,2))</f>
        <v/>
      </c>
      <c r="M270" s="13">
        <f>IF(OR($A270="",$D270="",$N270="",$O270=""),"",IF(COUNTIFS($A$5:$A$504,$A270,$D$5:$D$504,$D270,$N$5:$N$504,"&lt;"&amp;$O270,$O$5:$O$504,"&gt;"&amp;$N270)&gt;1,"CRUCE",""))</f>
        <v/>
      </c>
      <c r="N270" s="14">
        <f>IF($B270="","",ROUND($B270*1440,0))</f>
        <v/>
      </c>
      <c r="O270" s="14">
        <f>IF($C270="","",ROUND($C270*1440,0))</f>
        <v/>
      </c>
      <c r="P270" s="14">
        <f>IF(OR($A270="",$D270="",$N270=""),"",INT($A270)&amp;"|"&amp;$D270&amp;"|"&amp;INT($N270/60))</f>
        <v/>
      </c>
    </row>
    <row r="271">
      <c r="A271" s="8" t="n"/>
      <c r="B271" s="9" t="n"/>
      <c r="C271" s="9" t="n"/>
      <c r="D271" s="10" t="n"/>
      <c r="E271" s="10" t="n"/>
      <c r="F271" s="10" t="n"/>
      <c r="G271" s="11" t="n"/>
      <c r="H271" s="11" t="n"/>
      <c r="I271" s="12">
        <f>IF($G271="","",$G271-$H271)</f>
        <v/>
      </c>
      <c r="J271" s="13">
        <f>IF($G271="","",IF($H271&gt;=$G271,"Pagada",IF($H271&gt;0,"Con abono","Pendiente")))</f>
        <v/>
      </c>
      <c r="K271" s="10" t="n"/>
      <c r="L271" s="13">
        <f>IF(OR($B271="",$C271=""),"",ROUND(($C271-$B271)*24,2))</f>
        <v/>
      </c>
      <c r="M271" s="13">
        <f>IF(OR($A271="",$D271="",$N271="",$O271=""),"",IF(COUNTIFS($A$5:$A$504,$A271,$D$5:$D$504,$D271,$N$5:$N$504,"&lt;"&amp;$O271,$O$5:$O$504,"&gt;"&amp;$N271)&gt;1,"CRUCE",""))</f>
        <v/>
      </c>
      <c r="N271" s="14">
        <f>IF($B271="","",ROUND($B271*1440,0))</f>
        <v/>
      </c>
      <c r="O271" s="14">
        <f>IF($C271="","",ROUND($C271*1440,0))</f>
        <v/>
      </c>
      <c r="P271" s="14">
        <f>IF(OR($A271="",$D271="",$N271=""),"",INT($A271)&amp;"|"&amp;$D271&amp;"|"&amp;INT($N271/60))</f>
        <v/>
      </c>
    </row>
    <row r="272">
      <c r="A272" s="8" t="n"/>
      <c r="B272" s="9" t="n"/>
      <c r="C272" s="9" t="n"/>
      <c r="D272" s="10" t="n"/>
      <c r="E272" s="10" t="n"/>
      <c r="F272" s="10" t="n"/>
      <c r="G272" s="11" t="n"/>
      <c r="H272" s="11" t="n"/>
      <c r="I272" s="12">
        <f>IF($G272="","",$G272-$H272)</f>
        <v/>
      </c>
      <c r="J272" s="13">
        <f>IF($G272="","",IF($H272&gt;=$G272,"Pagada",IF($H272&gt;0,"Con abono","Pendiente")))</f>
        <v/>
      </c>
      <c r="K272" s="10" t="n"/>
      <c r="L272" s="13">
        <f>IF(OR($B272="",$C272=""),"",ROUND(($C272-$B272)*24,2))</f>
        <v/>
      </c>
      <c r="M272" s="13">
        <f>IF(OR($A272="",$D272="",$N272="",$O272=""),"",IF(COUNTIFS($A$5:$A$504,$A272,$D$5:$D$504,$D272,$N$5:$N$504,"&lt;"&amp;$O272,$O$5:$O$504,"&gt;"&amp;$N272)&gt;1,"CRUCE",""))</f>
        <v/>
      </c>
      <c r="N272" s="14">
        <f>IF($B272="","",ROUND($B272*1440,0))</f>
        <v/>
      </c>
      <c r="O272" s="14">
        <f>IF($C272="","",ROUND($C272*1440,0))</f>
        <v/>
      </c>
      <c r="P272" s="14">
        <f>IF(OR($A272="",$D272="",$N272=""),"",INT($A272)&amp;"|"&amp;$D272&amp;"|"&amp;INT($N272/60))</f>
        <v/>
      </c>
    </row>
    <row r="273">
      <c r="A273" s="8" t="n"/>
      <c r="B273" s="9" t="n"/>
      <c r="C273" s="9" t="n"/>
      <c r="D273" s="10" t="n"/>
      <c r="E273" s="10" t="n"/>
      <c r="F273" s="10" t="n"/>
      <c r="G273" s="11" t="n"/>
      <c r="H273" s="11" t="n"/>
      <c r="I273" s="12">
        <f>IF($G273="","",$G273-$H273)</f>
        <v/>
      </c>
      <c r="J273" s="13">
        <f>IF($G273="","",IF($H273&gt;=$G273,"Pagada",IF($H273&gt;0,"Con abono","Pendiente")))</f>
        <v/>
      </c>
      <c r="K273" s="10" t="n"/>
      <c r="L273" s="13">
        <f>IF(OR($B273="",$C273=""),"",ROUND(($C273-$B273)*24,2))</f>
        <v/>
      </c>
      <c r="M273" s="13">
        <f>IF(OR($A273="",$D273="",$N273="",$O273=""),"",IF(COUNTIFS($A$5:$A$504,$A273,$D$5:$D$504,$D273,$N$5:$N$504,"&lt;"&amp;$O273,$O$5:$O$504,"&gt;"&amp;$N273)&gt;1,"CRUCE",""))</f>
        <v/>
      </c>
      <c r="N273" s="14">
        <f>IF($B273="","",ROUND($B273*1440,0))</f>
        <v/>
      </c>
      <c r="O273" s="14">
        <f>IF($C273="","",ROUND($C273*1440,0))</f>
        <v/>
      </c>
      <c r="P273" s="14">
        <f>IF(OR($A273="",$D273="",$N273=""),"",INT($A273)&amp;"|"&amp;$D273&amp;"|"&amp;INT($N273/60))</f>
        <v/>
      </c>
    </row>
    <row r="274">
      <c r="A274" s="8" t="n"/>
      <c r="B274" s="9" t="n"/>
      <c r="C274" s="9" t="n"/>
      <c r="D274" s="10" t="n"/>
      <c r="E274" s="10" t="n"/>
      <c r="F274" s="10" t="n"/>
      <c r="G274" s="11" t="n"/>
      <c r="H274" s="11" t="n"/>
      <c r="I274" s="12">
        <f>IF($G274="","",$G274-$H274)</f>
        <v/>
      </c>
      <c r="J274" s="13">
        <f>IF($G274="","",IF($H274&gt;=$G274,"Pagada",IF($H274&gt;0,"Con abono","Pendiente")))</f>
        <v/>
      </c>
      <c r="K274" s="10" t="n"/>
      <c r="L274" s="13">
        <f>IF(OR($B274="",$C274=""),"",ROUND(($C274-$B274)*24,2))</f>
        <v/>
      </c>
      <c r="M274" s="13">
        <f>IF(OR($A274="",$D274="",$N274="",$O274=""),"",IF(COUNTIFS($A$5:$A$504,$A274,$D$5:$D$504,$D274,$N$5:$N$504,"&lt;"&amp;$O274,$O$5:$O$504,"&gt;"&amp;$N274)&gt;1,"CRUCE",""))</f>
        <v/>
      </c>
      <c r="N274" s="14">
        <f>IF($B274="","",ROUND($B274*1440,0))</f>
        <v/>
      </c>
      <c r="O274" s="14">
        <f>IF($C274="","",ROUND($C274*1440,0))</f>
        <v/>
      </c>
      <c r="P274" s="14">
        <f>IF(OR($A274="",$D274="",$N274=""),"",INT($A274)&amp;"|"&amp;$D274&amp;"|"&amp;INT($N274/60))</f>
        <v/>
      </c>
    </row>
    <row r="275">
      <c r="A275" s="8" t="n"/>
      <c r="B275" s="9" t="n"/>
      <c r="C275" s="9" t="n"/>
      <c r="D275" s="10" t="n"/>
      <c r="E275" s="10" t="n"/>
      <c r="F275" s="10" t="n"/>
      <c r="G275" s="11" t="n"/>
      <c r="H275" s="11" t="n"/>
      <c r="I275" s="12">
        <f>IF($G275="","",$G275-$H275)</f>
        <v/>
      </c>
      <c r="J275" s="13">
        <f>IF($G275="","",IF($H275&gt;=$G275,"Pagada",IF($H275&gt;0,"Con abono","Pendiente")))</f>
        <v/>
      </c>
      <c r="K275" s="10" t="n"/>
      <c r="L275" s="13">
        <f>IF(OR($B275="",$C275=""),"",ROUND(($C275-$B275)*24,2))</f>
        <v/>
      </c>
      <c r="M275" s="13">
        <f>IF(OR($A275="",$D275="",$N275="",$O275=""),"",IF(COUNTIFS($A$5:$A$504,$A275,$D$5:$D$504,$D275,$N$5:$N$504,"&lt;"&amp;$O275,$O$5:$O$504,"&gt;"&amp;$N275)&gt;1,"CRUCE",""))</f>
        <v/>
      </c>
      <c r="N275" s="14">
        <f>IF($B275="","",ROUND($B275*1440,0))</f>
        <v/>
      </c>
      <c r="O275" s="14">
        <f>IF($C275="","",ROUND($C275*1440,0))</f>
        <v/>
      </c>
      <c r="P275" s="14">
        <f>IF(OR($A275="",$D275="",$N275=""),"",INT($A275)&amp;"|"&amp;$D275&amp;"|"&amp;INT($N275/60))</f>
        <v/>
      </c>
    </row>
    <row r="276">
      <c r="A276" s="8" t="n"/>
      <c r="B276" s="9" t="n"/>
      <c r="C276" s="9" t="n"/>
      <c r="D276" s="10" t="n"/>
      <c r="E276" s="10" t="n"/>
      <c r="F276" s="10" t="n"/>
      <c r="G276" s="11" t="n"/>
      <c r="H276" s="11" t="n"/>
      <c r="I276" s="12">
        <f>IF($G276="","",$G276-$H276)</f>
        <v/>
      </c>
      <c r="J276" s="13">
        <f>IF($G276="","",IF($H276&gt;=$G276,"Pagada",IF($H276&gt;0,"Con abono","Pendiente")))</f>
        <v/>
      </c>
      <c r="K276" s="10" t="n"/>
      <c r="L276" s="13">
        <f>IF(OR($B276="",$C276=""),"",ROUND(($C276-$B276)*24,2))</f>
        <v/>
      </c>
      <c r="M276" s="13">
        <f>IF(OR($A276="",$D276="",$N276="",$O276=""),"",IF(COUNTIFS($A$5:$A$504,$A276,$D$5:$D$504,$D276,$N$5:$N$504,"&lt;"&amp;$O276,$O$5:$O$504,"&gt;"&amp;$N276)&gt;1,"CRUCE",""))</f>
        <v/>
      </c>
      <c r="N276" s="14">
        <f>IF($B276="","",ROUND($B276*1440,0))</f>
        <v/>
      </c>
      <c r="O276" s="14">
        <f>IF($C276="","",ROUND($C276*1440,0))</f>
        <v/>
      </c>
      <c r="P276" s="14">
        <f>IF(OR($A276="",$D276="",$N276=""),"",INT($A276)&amp;"|"&amp;$D276&amp;"|"&amp;INT($N276/60))</f>
        <v/>
      </c>
    </row>
    <row r="277">
      <c r="A277" s="8" t="n"/>
      <c r="B277" s="9" t="n"/>
      <c r="C277" s="9" t="n"/>
      <c r="D277" s="10" t="n"/>
      <c r="E277" s="10" t="n"/>
      <c r="F277" s="10" t="n"/>
      <c r="G277" s="11" t="n"/>
      <c r="H277" s="11" t="n"/>
      <c r="I277" s="12">
        <f>IF($G277="","",$G277-$H277)</f>
        <v/>
      </c>
      <c r="J277" s="13">
        <f>IF($G277="","",IF($H277&gt;=$G277,"Pagada",IF($H277&gt;0,"Con abono","Pendiente")))</f>
        <v/>
      </c>
      <c r="K277" s="10" t="n"/>
      <c r="L277" s="13">
        <f>IF(OR($B277="",$C277=""),"",ROUND(($C277-$B277)*24,2))</f>
        <v/>
      </c>
      <c r="M277" s="13">
        <f>IF(OR($A277="",$D277="",$N277="",$O277=""),"",IF(COUNTIFS($A$5:$A$504,$A277,$D$5:$D$504,$D277,$N$5:$N$504,"&lt;"&amp;$O277,$O$5:$O$504,"&gt;"&amp;$N277)&gt;1,"CRUCE",""))</f>
        <v/>
      </c>
      <c r="N277" s="14">
        <f>IF($B277="","",ROUND($B277*1440,0))</f>
        <v/>
      </c>
      <c r="O277" s="14">
        <f>IF($C277="","",ROUND($C277*1440,0))</f>
        <v/>
      </c>
      <c r="P277" s="14">
        <f>IF(OR($A277="",$D277="",$N277=""),"",INT($A277)&amp;"|"&amp;$D277&amp;"|"&amp;INT($N277/60))</f>
        <v/>
      </c>
    </row>
    <row r="278">
      <c r="A278" s="8" t="n"/>
      <c r="B278" s="9" t="n"/>
      <c r="C278" s="9" t="n"/>
      <c r="D278" s="10" t="n"/>
      <c r="E278" s="10" t="n"/>
      <c r="F278" s="10" t="n"/>
      <c r="G278" s="11" t="n"/>
      <c r="H278" s="11" t="n"/>
      <c r="I278" s="12">
        <f>IF($G278="","",$G278-$H278)</f>
        <v/>
      </c>
      <c r="J278" s="13">
        <f>IF($G278="","",IF($H278&gt;=$G278,"Pagada",IF($H278&gt;0,"Con abono","Pendiente")))</f>
        <v/>
      </c>
      <c r="K278" s="10" t="n"/>
      <c r="L278" s="13">
        <f>IF(OR($B278="",$C278=""),"",ROUND(($C278-$B278)*24,2))</f>
        <v/>
      </c>
      <c r="M278" s="13">
        <f>IF(OR($A278="",$D278="",$N278="",$O278=""),"",IF(COUNTIFS($A$5:$A$504,$A278,$D$5:$D$504,$D278,$N$5:$N$504,"&lt;"&amp;$O278,$O$5:$O$504,"&gt;"&amp;$N278)&gt;1,"CRUCE",""))</f>
        <v/>
      </c>
      <c r="N278" s="14">
        <f>IF($B278="","",ROUND($B278*1440,0))</f>
        <v/>
      </c>
      <c r="O278" s="14">
        <f>IF($C278="","",ROUND($C278*1440,0))</f>
        <v/>
      </c>
      <c r="P278" s="14">
        <f>IF(OR($A278="",$D278="",$N278=""),"",INT($A278)&amp;"|"&amp;$D278&amp;"|"&amp;INT($N278/60))</f>
        <v/>
      </c>
    </row>
    <row r="279">
      <c r="A279" s="8" t="n"/>
      <c r="B279" s="9" t="n"/>
      <c r="C279" s="9" t="n"/>
      <c r="D279" s="10" t="n"/>
      <c r="E279" s="10" t="n"/>
      <c r="F279" s="10" t="n"/>
      <c r="G279" s="11" t="n"/>
      <c r="H279" s="11" t="n"/>
      <c r="I279" s="12">
        <f>IF($G279="","",$G279-$H279)</f>
        <v/>
      </c>
      <c r="J279" s="13">
        <f>IF($G279="","",IF($H279&gt;=$G279,"Pagada",IF($H279&gt;0,"Con abono","Pendiente")))</f>
        <v/>
      </c>
      <c r="K279" s="10" t="n"/>
      <c r="L279" s="13">
        <f>IF(OR($B279="",$C279=""),"",ROUND(($C279-$B279)*24,2))</f>
        <v/>
      </c>
      <c r="M279" s="13">
        <f>IF(OR($A279="",$D279="",$N279="",$O279=""),"",IF(COUNTIFS($A$5:$A$504,$A279,$D$5:$D$504,$D279,$N$5:$N$504,"&lt;"&amp;$O279,$O$5:$O$504,"&gt;"&amp;$N279)&gt;1,"CRUCE",""))</f>
        <v/>
      </c>
      <c r="N279" s="14">
        <f>IF($B279="","",ROUND($B279*1440,0))</f>
        <v/>
      </c>
      <c r="O279" s="14">
        <f>IF($C279="","",ROUND($C279*1440,0))</f>
        <v/>
      </c>
      <c r="P279" s="14">
        <f>IF(OR($A279="",$D279="",$N279=""),"",INT($A279)&amp;"|"&amp;$D279&amp;"|"&amp;INT($N279/60))</f>
        <v/>
      </c>
    </row>
    <row r="280">
      <c r="A280" s="8" t="n"/>
      <c r="B280" s="9" t="n"/>
      <c r="C280" s="9" t="n"/>
      <c r="D280" s="10" t="n"/>
      <c r="E280" s="10" t="n"/>
      <c r="F280" s="10" t="n"/>
      <c r="G280" s="11" t="n"/>
      <c r="H280" s="11" t="n"/>
      <c r="I280" s="12">
        <f>IF($G280="","",$G280-$H280)</f>
        <v/>
      </c>
      <c r="J280" s="13">
        <f>IF($G280="","",IF($H280&gt;=$G280,"Pagada",IF($H280&gt;0,"Con abono","Pendiente")))</f>
        <v/>
      </c>
      <c r="K280" s="10" t="n"/>
      <c r="L280" s="13">
        <f>IF(OR($B280="",$C280=""),"",ROUND(($C280-$B280)*24,2))</f>
        <v/>
      </c>
      <c r="M280" s="13">
        <f>IF(OR($A280="",$D280="",$N280="",$O280=""),"",IF(COUNTIFS($A$5:$A$504,$A280,$D$5:$D$504,$D280,$N$5:$N$504,"&lt;"&amp;$O280,$O$5:$O$504,"&gt;"&amp;$N280)&gt;1,"CRUCE",""))</f>
        <v/>
      </c>
      <c r="N280" s="14">
        <f>IF($B280="","",ROUND($B280*1440,0))</f>
        <v/>
      </c>
      <c r="O280" s="14">
        <f>IF($C280="","",ROUND($C280*1440,0))</f>
        <v/>
      </c>
      <c r="P280" s="14">
        <f>IF(OR($A280="",$D280="",$N280=""),"",INT($A280)&amp;"|"&amp;$D280&amp;"|"&amp;INT($N280/60))</f>
        <v/>
      </c>
    </row>
    <row r="281">
      <c r="A281" s="8" t="n"/>
      <c r="B281" s="9" t="n"/>
      <c r="C281" s="9" t="n"/>
      <c r="D281" s="10" t="n"/>
      <c r="E281" s="10" t="n"/>
      <c r="F281" s="10" t="n"/>
      <c r="G281" s="11" t="n"/>
      <c r="H281" s="11" t="n"/>
      <c r="I281" s="12">
        <f>IF($G281="","",$G281-$H281)</f>
        <v/>
      </c>
      <c r="J281" s="13">
        <f>IF($G281="","",IF($H281&gt;=$G281,"Pagada",IF($H281&gt;0,"Con abono","Pendiente")))</f>
        <v/>
      </c>
      <c r="K281" s="10" t="n"/>
      <c r="L281" s="13">
        <f>IF(OR($B281="",$C281=""),"",ROUND(($C281-$B281)*24,2))</f>
        <v/>
      </c>
      <c r="M281" s="13">
        <f>IF(OR($A281="",$D281="",$N281="",$O281=""),"",IF(COUNTIFS($A$5:$A$504,$A281,$D$5:$D$504,$D281,$N$5:$N$504,"&lt;"&amp;$O281,$O$5:$O$504,"&gt;"&amp;$N281)&gt;1,"CRUCE",""))</f>
        <v/>
      </c>
      <c r="N281" s="14">
        <f>IF($B281="","",ROUND($B281*1440,0))</f>
        <v/>
      </c>
      <c r="O281" s="14">
        <f>IF($C281="","",ROUND($C281*1440,0))</f>
        <v/>
      </c>
      <c r="P281" s="14">
        <f>IF(OR($A281="",$D281="",$N281=""),"",INT($A281)&amp;"|"&amp;$D281&amp;"|"&amp;INT($N281/60))</f>
        <v/>
      </c>
    </row>
    <row r="282">
      <c r="A282" s="8" t="n"/>
      <c r="B282" s="9" t="n"/>
      <c r="C282" s="9" t="n"/>
      <c r="D282" s="10" t="n"/>
      <c r="E282" s="10" t="n"/>
      <c r="F282" s="10" t="n"/>
      <c r="G282" s="11" t="n"/>
      <c r="H282" s="11" t="n"/>
      <c r="I282" s="12">
        <f>IF($G282="","",$G282-$H282)</f>
        <v/>
      </c>
      <c r="J282" s="13">
        <f>IF($G282="","",IF($H282&gt;=$G282,"Pagada",IF($H282&gt;0,"Con abono","Pendiente")))</f>
        <v/>
      </c>
      <c r="K282" s="10" t="n"/>
      <c r="L282" s="13">
        <f>IF(OR($B282="",$C282=""),"",ROUND(($C282-$B282)*24,2))</f>
        <v/>
      </c>
      <c r="M282" s="13">
        <f>IF(OR($A282="",$D282="",$N282="",$O282=""),"",IF(COUNTIFS($A$5:$A$504,$A282,$D$5:$D$504,$D282,$N$5:$N$504,"&lt;"&amp;$O282,$O$5:$O$504,"&gt;"&amp;$N282)&gt;1,"CRUCE",""))</f>
        <v/>
      </c>
      <c r="N282" s="14">
        <f>IF($B282="","",ROUND($B282*1440,0))</f>
        <v/>
      </c>
      <c r="O282" s="14">
        <f>IF($C282="","",ROUND($C282*1440,0))</f>
        <v/>
      </c>
      <c r="P282" s="14">
        <f>IF(OR($A282="",$D282="",$N282=""),"",INT($A282)&amp;"|"&amp;$D282&amp;"|"&amp;INT($N282/60))</f>
        <v/>
      </c>
    </row>
    <row r="283">
      <c r="A283" s="8" t="n"/>
      <c r="B283" s="9" t="n"/>
      <c r="C283" s="9" t="n"/>
      <c r="D283" s="10" t="n"/>
      <c r="E283" s="10" t="n"/>
      <c r="F283" s="10" t="n"/>
      <c r="G283" s="11" t="n"/>
      <c r="H283" s="11" t="n"/>
      <c r="I283" s="12">
        <f>IF($G283="","",$G283-$H283)</f>
        <v/>
      </c>
      <c r="J283" s="13">
        <f>IF($G283="","",IF($H283&gt;=$G283,"Pagada",IF($H283&gt;0,"Con abono","Pendiente")))</f>
        <v/>
      </c>
      <c r="K283" s="10" t="n"/>
      <c r="L283" s="13">
        <f>IF(OR($B283="",$C283=""),"",ROUND(($C283-$B283)*24,2))</f>
        <v/>
      </c>
      <c r="M283" s="13">
        <f>IF(OR($A283="",$D283="",$N283="",$O283=""),"",IF(COUNTIFS($A$5:$A$504,$A283,$D$5:$D$504,$D283,$N$5:$N$504,"&lt;"&amp;$O283,$O$5:$O$504,"&gt;"&amp;$N283)&gt;1,"CRUCE",""))</f>
        <v/>
      </c>
      <c r="N283" s="14">
        <f>IF($B283="","",ROUND($B283*1440,0))</f>
        <v/>
      </c>
      <c r="O283" s="14">
        <f>IF($C283="","",ROUND($C283*1440,0))</f>
        <v/>
      </c>
      <c r="P283" s="14">
        <f>IF(OR($A283="",$D283="",$N283=""),"",INT($A283)&amp;"|"&amp;$D283&amp;"|"&amp;INT($N283/60))</f>
        <v/>
      </c>
    </row>
    <row r="284">
      <c r="A284" s="8" t="n"/>
      <c r="B284" s="9" t="n"/>
      <c r="C284" s="9" t="n"/>
      <c r="D284" s="10" t="n"/>
      <c r="E284" s="10" t="n"/>
      <c r="F284" s="10" t="n"/>
      <c r="G284" s="11" t="n"/>
      <c r="H284" s="11" t="n"/>
      <c r="I284" s="12">
        <f>IF($G284="","",$G284-$H284)</f>
        <v/>
      </c>
      <c r="J284" s="13">
        <f>IF($G284="","",IF($H284&gt;=$G284,"Pagada",IF($H284&gt;0,"Con abono","Pendiente")))</f>
        <v/>
      </c>
      <c r="K284" s="10" t="n"/>
      <c r="L284" s="13">
        <f>IF(OR($B284="",$C284=""),"",ROUND(($C284-$B284)*24,2))</f>
        <v/>
      </c>
      <c r="M284" s="13">
        <f>IF(OR($A284="",$D284="",$N284="",$O284=""),"",IF(COUNTIFS($A$5:$A$504,$A284,$D$5:$D$504,$D284,$N$5:$N$504,"&lt;"&amp;$O284,$O$5:$O$504,"&gt;"&amp;$N284)&gt;1,"CRUCE",""))</f>
        <v/>
      </c>
      <c r="N284" s="14">
        <f>IF($B284="","",ROUND($B284*1440,0))</f>
        <v/>
      </c>
      <c r="O284" s="14">
        <f>IF($C284="","",ROUND($C284*1440,0))</f>
        <v/>
      </c>
      <c r="P284" s="14">
        <f>IF(OR($A284="",$D284="",$N284=""),"",INT($A284)&amp;"|"&amp;$D284&amp;"|"&amp;INT($N284/60))</f>
        <v/>
      </c>
    </row>
    <row r="285">
      <c r="A285" s="8" t="n"/>
      <c r="B285" s="9" t="n"/>
      <c r="C285" s="9" t="n"/>
      <c r="D285" s="10" t="n"/>
      <c r="E285" s="10" t="n"/>
      <c r="F285" s="10" t="n"/>
      <c r="G285" s="11" t="n"/>
      <c r="H285" s="11" t="n"/>
      <c r="I285" s="12">
        <f>IF($G285="","",$G285-$H285)</f>
        <v/>
      </c>
      <c r="J285" s="13">
        <f>IF($G285="","",IF($H285&gt;=$G285,"Pagada",IF($H285&gt;0,"Con abono","Pendiente")))</f>
        <v/>
      </c>
      <c r="K285" s="10" t="n"/>
      <c r="L285" s="13">
        <f>IF(OR($B285="",$C285=""),"",ROUND(($C285-$B285)*24,2))</f>
        <v/>
      </c>
      <c r="M285" s="13">
        <f>IF(OR($A285="",$D285="",$N285="",$O285=""),"",IF(COUNTIFS($A$5:$A$504,$A285,$D$5:$D$504,$D285,$N$5:$N$504,"&lt;"&amp;$O285,$O$5:$O$504,"&gt;"&amp;$N285)&gt;1,"CRUCE",""))</f>
        <v/>
      </c>
      <c r="N285" s="14">
        <f>IF($B285="","",ROUND($B285*1440,0))</f>
        <v/>
      </c>
      <c r="O285" s="14">
        <f>IF($C285="","",ROUND($C285*1440,0))</f>
        <v/>
      </c>
      <c r="P285" s="14">
        <f>IF(OR($A285="",$D285="",$N285=""),"",INT($A285)&amp;"|"&amp;$D285&amp;"|"&amp;INT($N285/60))</f>
        <v/>
      </c>
    </row>
    <row r="286">
      <c r="A286" s="8" t="n"/>
      <c r="B286" s="9" t="n"/>
      <c r="C286" s="9" t="n"/>
      <c r="D286" s="10" t="n"/>
      <c r="E286" s="10" t="n"/>
      <c r="F286" s="10" t="n"/>
      <c r="G286" s="11" t="n"/>
      <c r="H286" s="11" t="n"/>
      <c r="I286" s="12">
        <f>IF($G286="","",$G286-$H286)</f>
        <v/>
      </c>
      <c r="J286" s="13">
        <f>IF($G286="","",IF($H286&gt;=$G286,"Pagada",IF($H286&gt;0,"Con abono","Pendiente")))</f>
        <v/>
      </c>
      <c r="K286" s="10" t="n"/>
      <c r="L286" s="13">
        <f>IF(OR($B286="",$C286=""),"",ROUND(($C286-$B286)*24,2))</f>
        <v/>
      </c>
      <c r="M286" s="13">
        <f>IF(OR($A286="",$D286="",$N286="",$O286=""),"",IF(COUNTIFS($A$5:$A$504,$A286,$D$5:$D$504,$D286,$N$5:$N$504,"&lt;"&amp;$O286,$O$5:$O$504,"&gt;"&amp;$N286)&gt;1,"CRUCE",""))</f>
        <v/>
      </c>
      <c r="N286" s="14">
        <f>IF($B286="","",ROUND($B286*1440,0))</f>
        <v/>
      </c>
      <c r="O286" s="14">
        <f>IF($C286="","",ROUND($C286*1440,0))</f>
        <v/>
      </c>
      <c r="P286" s="14">
        <f>IF(OR($A286="",$D286="",$N286=""),"",INT($A286)&amp;"|"&amp;$D286&amp;"|"&amp;INT($N286/60))</f>
        <v/>
      </c>
    </row>
    <row r="287">
      <c r="A287" s="8" t="n"/>
      <c r="B287" s="9" t="n"/>
      <c r="C287" s="9" t="n"/>
      <c r="D287" s="10" t="n"/>
      <c r="E287" s="10" t="n"/>
      <c r="F287" s="10" t="n"/>
      <c r="G287" s="11" t="n"/>
      <c r="H287" s="11" t="n"/>
      <c r="I287" s="12">
        <f>IF($G287="","",$G287-$H287)</f>
        <v/>
      </c>
      <c r="J287" s="13">
        <f>IF($G287="","",IF($H287&gt;=$G287,"Pagada",IF($H287&gt;0,"Con abono","Pendiente")))</f>
        <v/>
      </c>
      <c r="K287" s="10" t="n"/>
      <c r="L287" s="13">
        <f>IF(OR($B287="",$C287=""),"",ROUND(($C287-$B287)*24,2))</f>
        <v/>
      </c>
      <c r="M287" s="13">
        <f>IF(OR($A287="",$D287="",$N287="",$O287=""),"",IF(COUNTIFS($A$5:$A$504,$A287,$D$5:$D$504,$D287,$N$5:$N$504,"&lt;"&amp;$O287,$O$5:$O$504,"&gt;"&amp;$N287)&gt;1,"CRUCE",""))</f>
        <v/>
      </c>
      <c r="N287" s="14">
        <f>IF($B287="","",ROUND($B287*1440,0))</f>
        <v/>
      </c>
      <c r="O287" s="14">
        <f>IF($C287="","",ROUND($C287*1440,0))</f>
        <v/>
      </c>
      <c r="P287" s="14">
        <f>IF(OR($A287="",$D287="",$N287=""),"",INT($A287)&amp;"|"&amp;$D287&amp;"|"&amp;INT($N287/60))</f>
        <v/>
      </c>
    </row>
    <row r="288">
      <c r="A288" s="8" t="n"/>
      <c r="B288" s="9" t="n"/>
      <c r="C288" s="9" t="n"/>
      <c r="D288" s="10" t="n"/>
      <c r="E288" s="10" t="n"/>
      <c r="F288" s="10" t="n"/>
      <c r="G288" s="11" t="n"/>
      <c r="H288" s="11" t="n"/>
      <c r="I288" s="12">
        <f>IF($G288="","",$G288-$H288)</f>
        <v/>
      </c>
      <c r="J288" s="13">
        <f>IF($G288="","",IF($H288&gt;=$G288,"Pagada",IF($H288&gt;0,"Con abono","Pendiente")))</f>
        <v/>
      </c>
      <c r="K288" s="10" t="n"/>
      <c r="L288" s="13">
        <f>IF(OR($B288="",$C288=""),"",ROUND(($C288-$B288)*24,2))</f>
        <v/>
      </c>
      <c r="M288" s="13">
        <f>IF(OR($A288="",$D288="",$N288="",$O288=""),"",IF(COUNTIFS($A$5:$A$504,$A288,$D$5:$D$504,$D288,$N$5:$N$504,"&lt;"&amp;$O288,$O$5:$O$504,"&gt;"&amp;$N288)&gt;1,"CRUCE",""))</f>
        <v/>
      </c>
      <c r="N288" s="14">
        <f>IF($B288="","",ROUND($B288*1440,0))</f>
        <v/>
      </c>
      <c r="O288" s="14">
        <f>IF($C288="","",ROUND($C288*1440,0))</f>
        <v/>
      </c>
      <c r="P288" s="14">
        <f>IF(OR($A288="",$D288="",$N288=""),"",INT($A288)&amp;"|"&amp;$D288&amp;"|"&amp;INT($N288/60))</f>
        <v/>
      </c>
    </row>
    <row r="289">
      <c r="A289" s="8" t="n"/>
      <c r="B289" s="9" t="n"/>
      <c r="C289" s="9" t="n"/>
      <c r="D289" s="10" t="n"/>
      <c r="E289" s="10" t="n"/>
      <c r="F289" s="10" t="n"/>
      <c r="G289" s="11" t="n"/>
      <c r="H289" s="11" t="n"/>
      <c r="I289" s="12">
        <f>IF($G289="","",$G289-$H289)</f>
        <v/>
      </c>
      <c r="J289" s="13">
        <f>IF($G289="","",IF($H289&gt;=$G289,"Pagada",IF($H289&gt;0,"Con abono","Pendiente")))</f>
        <v/>
      </c>
      <c r="K289" s="10" t="n"/>
      <c r="L289" s="13">
        <f>IF(OR($B289="",$C289=""),"",ROUND(($C289-$B289)*24,2))</f>
        <v/>
      </c>
      <c r="M289" s="13">
        <f>IF(OR($A289="",$D289="",$N289="",$O289=""),"",IF(COUNTIFS($A$5:$A$504,$A289,$D$5:$D$504,$D289,$N$5:$N$504,"&lt;"&amp;$O289,$O$5:$O$504,"&gt;"&amp;$N289)&gt;1,"CRUCE",""))</f>
        <v/>
      </c>
      <c r="N289" s="14">
        <f>IF($B289="","",ROUND($B289*1440,0))</f>
        <v/>
      </c>
      <c r="O289" s="14">
        <f>IF($C289="","",ROUND($C289*1440,0))</f>
        <v/>
      </c>
      <c r="P289" s="14">
        <f>IF(OR($A289="",$D289="",$N289=""),"",INT($A289)&amp;"|"&amp;$D289&amp;"|"&amp;INT($N289/60))</f>
        <v/>
      </c>
    </row>
    <row r="290">
      <c r="A290" s="8" t="n"/>
      <c r="B290" s="9" t="n"/>
      <c r="C290" s="9" t="n"/>
      <c r="D290" s="10" t="n"/>
      <c r="E290" s="10" t="n"/>
      <c r="F290" s="10" t="n"/>
      <c r="G290" s="11" t="n"/>
      <c r="H290" s="11" t="n"/>
      <c r="I290" s="12">
        <f>IF($G290="","",$G290-$H290)</f>
        <v/>
      </c>
      <c r="J290" s="13">
        <f>IF($G290="","",IF($H290&gt;=$G290,"Pagada",IF($H290&gt;0,"Con abono","Pendiente")))</f>
        <v/>
      </c>
      <c r="K290" s="10" t="n"/>
      <c r="L290" s="13">
        <f>IF(OR($B290="",$C290=""),"",ROUND(($C290-$B290)*24,2))</f>
        <v/>
      </c>
      <c r="M290" s="13">
        <f>IF(OR($A290="",$D290="",$N290="",$O290=""),"",IF(COUNTIFS($A$5:$A$504,$A290,$D$5:$D$504,$D290,$N$5:$N$504,"&lt;"&amp;$O290,$O$5:$O$504,"&gt;"&amp;$N290)&gt;1,"CRUCE",""))</f>
        <v/>
      </c>
      <c r="N290" s="14">
        <f>IF($B290="","",ROUND($B290*1440,0))</f>
        <v/>
      </c>
      <c r="O290" s="14">
        <f>IF($C290="","",ROUND($C290*1440,0))</f>
        <v/>
      </c>
      <c r="P290" s="14">
        <f>IF(OR($A290="",$D290="",$N290=""),"",INT($A290)&amp;"|"&amp;$D290&amp;"|"&amp;INT($N290/60))</f>
        <v/>
      </c>
    </row>
    <row r="291">
      <c r="A291" s="8" t="n"/>
      <c r="B291" s="9" t="n"/>
      <c r="C291" s="9" t="n"/>
      <c r="D291" s="10" t="n"/>
      <c r="E291" s="10" t="n"/>
      <c r="F291" s="10" t="n"/>
      <c r="G291" s="11" t="n"/>
      <c r="H291" s="11" t="n"/>
      <c r="I291" s="12">
        <f>IF($G291="","",$G291-$H291)</f>
        <v/>
      </c>
      <c r="J291" s="13">
        <f>IF($G291="","",IF($H291&gt;=$G291,"Pagada",IF($H291&gt;0,"Con abono","Pendiente")))</f>
        <v/>
      </c>
      <c r="K291" s="10" t="n"/>
      <c r="L291" s="13">
        <f>IF(OR($B291="",$C291=""),"",ROUND(($C291-$B291)*24,2))</f>
        <v/>
      </c>
      <c r="M291" s="13">
        <f>IF(OR($A291="",$D291="",$N291="",$O291=""),"",IF(COUNTIFS($A$5:$A$504,$A291,$D$5:$D$504,$D291,$N$5:$N$504,"&lt;"&amp;$O291,$O$5:$O$504,"&gt;"&amp;$N291)&gt;1,"CRUCE",""))</f>
        <v/>
      </c>
      <c r="N291" s="14">
        <f>IF($B291="","",ROUND($B291*1440,0))</f>
        <v/>
      </c>
      <c r="O291" s="14">
        <f>IF($C291="","",ROUND($C291*1440,0))</f>
        <v/>
      </c>
      <c r="P291" s="14">
        <f>IF(OR($A291="",$D291="",$N291=""),"",INT($A291)&amp;"|"&amp;$D291&amp;"|"&amp;INT($N291/60))</f>
        <v/>
      </c>
    </row>
    <row r="292">
      <c r="A292" s="8" t="n"/>
      <c r="B292" s="9" t="n"/>
      <c r="C292" s="9" t="n"/>
      <c r="D292" s="10" t="n"/>
      <c r="E292" s="10" t="n"/>
      <c r="F292" s="10" t="n"/>
      <c r="G292" s="11" t="n"/>
      <c r="H292" s="11" t="n"/>
      <c r="I292" s="12">
        <f>IF($G292="","",$G292-$H292)</f>
        <v/>
      </c>
      <c r="J292" s="13">
        <f>IF($G292="","",IF($H292&gt;=$G292,"Pagada",IF($H292&gt;0,"Con abono","Pendiente")))</f>
        <v/>
      </c>
      <c r="K292" s="10" t="n"/>
      <c r="L292" s="13">
        <f>IF(OR($B292="",$C292=""),"",ROUND(($C292-$B292)*24,2))</f>
        <v/>
      </c>
      <c r="M292" s="13">
        <f>IF(OR($A292="",$D292="",$N292="",$O292=""),"",IF(COUNTIFS($A$5:$A$504,$A292,$D$5:$D$504,$D292,$N$5:$N$504,"&lt;"&amp;$O292,$O$5:$O$504,"&gt;"&amp;$N292)&gt;1,"CRUCE",""))</f>
        <v/>
      </c>
      <c r="N292" s="14">
        <f>IF($B292="","",ROUND($B292*1440,0))</f>
        <v/>
      </c>
      <c r="O292" s="14">
        <f>IF($C292="","",ROUND($C292*1440,0))</f>
        <v/>
      </c>
      <c r="P292" s="14">
        <f>IF(OR($A292="",$D292="",$N292=""),"",INT($A292)&amp;"|"&amp;$D292&amp;"|"&amp;INT($N292/60))</f>
        <v/>
      </c>
    </row>
    <row r="293">
      <c r="A293" s="8" t="n"/>
      <c r="B293" s="9" t="n"/>
      <c r="C293" s="9" t="n"/>
      <c r="D293" s="10" t="n"/>
      <c r="E293" s="10" t="n"/>
      <c r="F293" s="10" t="n"/>
      <c r="G293" s="11" t="n"/>
      <c r="H293" s="11" t="n"/>
      <c r="I293" s="12">
        <f>IF($G293="","",$G293-$H293)</f>
        <v/>
      </c>
      <c r="J293" s="13">
        <f>IF($G293="","",IF($H293&gt;=$G293,"Pagada",IF($H293&gt;0,"Con abono","Pendiente")))</f>
        <v/>
      </c>
      <c r="K293" s="10" t="n"/>
      <c r="L293" s="13">
        <f>IF(OR($B293="",$C293=""),"",ROUND(($C293-$B293)*24,2))</f>
        <v/>
      </c>
      <c r="M293" s="13">
        <f>IF(OR($A293="",$D293="",$N293="",$O293=""),"",IF(COUNTIFS($A$5:$A$504,$A293,$D$5:$D$504,$D293,$N$5:$N$504,"&lt;"&amp;$O293,$O$5:$O$504,"&gt;"&amp;$N293)&gt;1,"CRUCE",""))</f>
        <v/>
      </c>
      <c r="N293" s="14">
        <f>IF($B293="","",ROUND($B293*1440,0))</f>
        <v/>
      </c>
      <c r="O293" s="14">
        <f>IF($C293="","",ROUND($C293*1440,0))</f>
        <v/>
      </c>
      <c r="P293" s="14">
        <f>IF(OR($A293="",$D293="",$N293=""),"",INT($A293)&amp;"|"&amp;$D293&amp;"|"&amp;INT($N293/60))</f>
        <v/>
      </c>
    </row>
    <row r="294">
      <c r="A294" s="8" t="n"/>
      <c r="B294" s="9" t="n"/>
      <c r="C294" s="9" t="n"/>
      <c r="D294" s="10" t="n"/>
      <c r="E294" s="10" t="n"/>
      <c r="F294" s="10" t="n"/>
      <c r="G294" s="11" t="n"/>
      <c r="H294" s="11" t="n"/>
      <c r="I294" s="12">
        <f>IF($G294="","",$G294-$H294)</f>
        <v/>
      </c>
      <c r="J294" s="13">
        <f>IF($G294="","",IF($H294&gt;=$G294,"Pagada",IF($H294&gt;0,"Con abono","Pendiente")))</f>
        <v/>
      </c>
      <c r="K294" s="10" t="n"/>
      <c r="L294" s="13">
        <f>IF(OR($B294="",$C294=""),"",ROUND(($C294-$B294)*24,2))</f>
        <v/>
      </c>
      <c r="M294" s="13">
        <f>IF(OR($A294="",$D294="",$N294="",$O294=""),"",IF(COUNTIFS($A$5:$A$504,$A294,$D$5:$D$504,$D294,$N$5:$N$504,"&lt;"&amp;$O294,$O$5:$O$504,"&gt;"&amp;$N294)&gt;1,"CRUCE",""))</f>
        <v/>
      </c>
      <c r="N294" s="14">
        <f>IF($B294="","",ROUND($B294*1440,0))</f>
        <v/>
      </c>
      <c r="O294" s="14">
        <f>IF($C294="","",ROUND($C294*1440,0))</f>
        <v/>
      </c>
      <c r="P294" s="14">
        <f>IF(OR($A294="",$D294="",$N294=""),"",INT($A294)&amp;"|"&amp;$D294&amp;"|"&amp;INT($N294/60))</f>
        <v/>
      </c>
    </row>
    <row r="295">
      <c r="A295" s="8" t="n"/>
      <c r="B295" s="9" t="n"/>
      <c r="C295" s="9" t="n"/>
      <c r="D295" s="10" t="n"/>
      <c r="E295" s="10" t="n"/>
      <c r="F295" s="10" t="n"/>
      <c r="G295" s="11" t="n"/>
      <c r="H295" s="11" t="n"/>
      <c r="I295" s="12">
        <f>IF($G295="","",$G295-$H295)</f>
        <v/>
      </c>
      <c r="J295" s="13">
        <f>IF($G295="","",IF($H295&gt;=$G295,"Pagada",IF($H295&gt;0,"Con abono","Pendiente")))</f>
        <v/>
      </c>
      <c r="K295" s="10" t="n"/>
      <c r="L295" s="13">
        <f>IF(OR($B295="",$C295=""),"",ROUND(($C295-$B295)*24,2))</f>
        <v/>
      </c>
      <c r="M295" s="13">
        <f>IF(OR($A295="",$D295="",$N295="",$O295=""),"",IF(COUNTIFS($A$5:$A$504,$A295,$D$5:$D$504,$D295,$N$5:$N$504,"&lt;"&amp;$O295,$O$5:$O$504,"&gt;"&amp;$N295)&gt;1,"CRUCE",""))</f>
        <v/>
      </c>
      <c r="N295" s="14">
        <f>IF($B295="","",ROUND($B295*1440,0))</f>
        <v/>
      </c>
      <c r="O295" s="14">
        <f>IF($C295="","",ROUND($C295*1440,0))</f>
        <v/>
      </c>
      <c r="P295" s="14">
        <f>IF(OR($A295="",$D295="",$N295=""),"",INT($A295)&amp;"|"&amp;$D295&amp;"|"&amp;INT($N295/60))</f>
        <v/>
      </c>
    </row>
    <row r="296">
      <c r="A296" s="8" t="n"/>
      <c r="B296" s="9" t="n"/>
      <c r="C296" s="9" t="n"/>
      <c r="D296" s="10" t="n"/>
      <c r="E296" s="10" t="n"/>
      <c r="F296" s="10" t="n"/>
      <c r="G296" s="11" t="n"/>
      <c r="H296" s="11" t="n"/>
      <c r="I296" s="12">
        <f>IF($G296="","",$G296-$H296)</f>
        <v/>
      </c>
      <c r="J296" s="13">
        <f>IF($G296="","",IF($H296&gt;=$G296,"Pagada",IF($H296&gt;0,"Con abono","Pendiente")))</f>
        <v/>
      </c>
      <c r="K296" s="10" t="n"/>
      <c r="L296" s="13">
        <f>IF(OR($B296="",$C296=""),"",ROUND(($C296-$B296)*24,2))</f>
        <v/>
      </c>
      <c r="M296" s="13">
        <f>IF(OR($A296="",$D296="",$N296="",$O296=""),"",IF(COUNTIFS($A$5:$A$504,$A296,$D$5:$D$504,$D296,$N$5:$N$504,"&lt;"&amp;$O296,$O$5:$O$504,"&gt;"&amp;$N296)&gt;1,"CRUCE",""))</f>
        <v/>
      </c>
      <c r="N296" s="14">
        <f>IF($B296="","",ROUND($B296*1440,0))</f>
        <v/>
      </c>
      <c r="O296" s="14">
        <f>IF($C296="","",ROUND($C296*1440,0))</f>
        <v/>
      </c>
      <c r="P296" s="14">
        <f>IF(OR($A296="",$D296="",$N296=""),"",INT($A296)&amp;"|"&amp;$D296&amp;"|"&amp;INT($N296/60))</f>
        <v/>
      </c>
    </row>
    <row r="297">
      <c r="A297" s="8" t="n"/>
      <c r="B297" s="9" t="n"/>
      <c r="C297" s="9" t="n"/>
      <c r="D297" s="10" t="n"/>
      <c r="E297" s="10" t="n"/>
      <c r="F297" s="10" t="n"/>
      <c r="G297" s="11" t="n"/>
      <c r="H297" s="11" t="n"/>
      <c r="I297" s="12">
        <f>IF($G297="","",$G297-$H297)</f>
        <v/>
      </c>
      <c r="J297" s="13">
        <f>IF($G297="","",IF($H297&gt;=$G297,"Pagada",IF($H297&gt;0,"Con abono","Pendiente")))</f>
        <v/>
      </c>
      <c r="K297" s="10" t="n"/>
      <c r="L297" s="13">
        <f>IF(OR($B297="",$C297=""),"",ROUND(($C297-$B297)*24,2))</f>
        <v/>
      </c>
      <c r="M297" s="13">
        <f>IF(OR($A297="",$D297="",$N297="",$O297=""),"",IF(COUNTIFS($A$5:$A$504,$A297,$D$5:$D$504,$D297,$N$5:$N$504,"&lt;"&amp;$O297,$O$5:$O$504,"&gt;"&amp;$N297)&gt;1,"CRUCE",""))</f>
        <v/>
      </c>
      <c r="N297" s="14">
        <f>IF($B297="","",ROUND($B297*1440,0))</f>
        <v/>
      </c>
      <c r="O297" s="14">
        <f>IF($C297="","",ROUND($C297*1440,0))</f>
        <v/>
      </c>
      <c r="P297" s="14">
        <f>IF(OR($A297="",$D297="",$N297=""),"",INT($A297)&amp;"|"&amp;$D297&amp;"|"&amp;INT($N297/60))</f>
        <v/>
      </c>
    </row>
    <row r="298">
      <c r="A298" s="8" t="n"/>
      <c r="B298" s="9" t="n"/>
      <c r="C298" s="9" t="n"/>
      <c r="D298" s="10" t="n"/>
      <c r="E298" s="10" t="n"/>
      <c r="F298" s="10" t="n"/>
      <c r="G298" s="11" t="n"/>
      <c r="H298" s="11" t="n"/>
      <c r="I298" s="12">
        <f>IF($G298="","",$G298-$H298)</f>
        <v/>
      </c>
      <c r="J298" s="13">
        <f>IF($G298="","",IF($H298&gt;=$G298,"Pagada",IF($H298&gt;0,"Con abono","Pendiente")))</f>
        <v/>
      </c>
      <c r="K298" s="10" t="n"/>
      <c r="L298" s="13">
        <f>IF(OR($B298="",$C298=""),"",ROUND(($C298-$B298)*24,2))</f>
        <v/>
      </c>
      <c r="M298" s="13">
        <f>IF(OR($A298="",$D298="",$N298="",$O298=""),"",IF(COUNTIFS($A$5:$A$504,$A298,$D$5:$D$504,$D298,$N$5:$N$504,"&lt;"&amp;$O298,$O$5:$O$504,"&gt;"&amp;$N298)&gt;1,"CRUCE",""))</f>
        <v/>
      </c>
      <c r="N298" s="14">
        <f>IF($B298="","",ROUND($B298*1440,0))</f>
        <v/>
      </c>
      <c r="O298" s="14">
        <f>IF($C298="","",ROUND($C298*1440,0))</f>
        <v/>
      </c>
      <c r="P298" s="14">
        <f>IF(OR($A298="",$D298="",$N298=""),"",INT($A298)&amp;"|"&amp;$D298&amp;"|"&amp;INT($N298/60))</f>
        <v/>
      </c>
    </row>
    <row r="299">
      <c r="A299" s="8" t="n"/>
      <c r="B299" s="9" t="n"/>
      <c r="C299" s="9" t="n"/>
      <c r="D299" s="10" t="n"/>
      <c r="E299" s="10" t="n"/>
      <c r="F299" s="10" t="n"/>
      <c r="G299" s="11" t="n"/>
      <c r="H299" s="11" t="n"/>
      <c r="I299" s="12">
        <f>IF($G299="","",$G299-$H299)</f>
        <v/>
      </c>
      <c r="J299" s="13">
        <f>IF($G299="","",IF($H299&gt;=$G299,"Pagada",IF($H299&gt;0,"Con abono","Pendiente")))</f>
        <v/>
      </c>
      <c r="K299" s="10" t="n"/>
      <c r="L299" s="13">
        <f>IF(OR($B299="",$C299=""),"",ROUND(($C299-$B299)*24,2))</f>
        <v/>
      </c>
      <c r="M299" s="13">
        <f>IF(OR($A299="",$D299="",$N299="",$O299=""),"",IF(COUNTIFS($A$5:$A$504,$A299,$D$5:$D$504,$D299,$N$5:$N$504,"&lt;"&amp;$O299,$O$5:$O$504,"&gt;"&amp;$N299)&gt;1,"CRUCE",""))</f>
        <v/>
      </c>
      <c r="N299" s="14">
        <f>IF($B299="","",ROUND($B299*1440,0))</f>
        <v/>
      </c>
      <c r="O299" s="14">
        <f>IF($C299="","",ROUND($C299*1440,0))</f>
        <v/>
      </c>
      <c r="P299" s="14">
        <f>IF(OR($A299="",$D299="",$N299=""),"",INT($A299)&amp;"|"&amp;$D299&amp;"|"&amp;INT($N299/60))</f>
        <v/>
      </c>
    </row>
    <row r="300">
      <c r="A300" s="8" t="n"/>
      <c r="B300" s="9" t="n"/>
      <c r="C300" s="9" t="n"/>
      <c r="D300" s="10" t="n"/>
      <c r="E300" s="10" t="n"/>
      <c r="F300" s="10" t="n"/>
      <c r="G300" s="11" t="n"/>
      <c r="H300" s="11" t="n"/>
      <c r="I300" s="12">
        <f>IF($G300="","",$G300-$H300)</f>
        <v/>
      </c>
      <c r="J300" s="13">
        <f>IF($G300="","",IF($H300&gt;=$G300,"Pagada",IF($H300&gt;0,"Con abono","Pendiente")))</f>
        <v/>
      </c>
      <c r="K300" s="10" t="n"/>
      <c r="L300" s="13">
        <f>IF(OR($B300="",$C300=""),"",ROUND(($C300-$B300)*24,2))</f>
        <v/>
      </c>
      <c r="M300" s="13">
        <f>IF(OR($A300="",$D300="",$N300="",$O300=""),"",IF(COUNTIFS($A$5:$A$504,$A300,$D$5:$D$504,$D300,$N$5:$N$504,"&lt;"&amp;$O300,$O$5:$O$504,"&gt;"&amp;$N300)&gt;1,"CRUCE",""))</f>
        <v/>
      </c>
      <c r="N300" s="14">
        <f>IF($B300="","",ROUND($B300*1440,0))</f>
        <v/>
      </c>
      <c r="O300" s="14">
        <f>IF($C300="","",ROUND($C300*1440,0))</f>
        <v/>
      </c>
      <c r="P300" s="14">
        <f>IF(OR($A300="",$D300="",$N300=""),"",INT($A300)&amp;"|"&amp;$D300&amp;"|"&amp;INT($N300/60))</f>
        <v/>
      </c>
    </row>
    <row r="301">
      <c r="A301" s="8" t="n"/>
      <c r="B301" s="9" t="n"/>
      <c r="C301" s="9" t="n"/>
      <c r="D301" s="10" t="n"/>
      <c r="E301" s="10" t="n"/>
      <c r="F301" s="10" t="n"/>
      <c r="G301" s="11" t="n"/>
      <c r="H301" s="11" t="n"/>
      <c r="I301" s="12">
        <f>IF($G301="","",$G301-$H301)</f>
        <v/>
      </c>
      <c r="J301" s="13">
        <f>IF($G301="","",IF($H301&gt;=$G301,"Pagada",IF($H301&gt;0,"Con abono","Pendiente")))</f>
        <v/>
      </c>
      <c r="K301" s="10" t="n"/>
      <c r="L301" s="13">
        <f>IF(OR($B301="",$C301=""),"",ROUND(($C301-$B301)*24,2))</f>
        <v/>
      </c>
      <c r="M301" s="13">
        <f>IF(OR($A301="",$D301="",$N301="",$O301=""),"",IF(COUNTIFS($A$5:$A$504,$A301,$D$5:$D$504,$D301,$N$5:$N$504,"&lt;"&amp;$O301,$O$5:$O$504,"&gt;"&amp;$N301)&gt;1,"CRUCE",""))</f>
        <v/>
      </c>
      <c r="N301" s="14">
        <f>IF($B301="","",ROUND($B301*1440,0))</f>
        <v/>
      </c>
      <c r="O301" s="14">
        <f>IF($C301="","",ROUND($C301*1440,0))</f>
        <v/>
      </c>
      <c r="P301" s="14">
        <f>IF(OR($A301="",$D301="",$N301=""),"",INT($A301)&amp;"|"&amp;$D301&amp;"|"&amp;INT($N301/60))</f>
        <v/>
      </c>
    </row>
    <row r="302">
      <c r="A302" s="8" t="n"/>
      <c r="B302" s="9" t="n"/>
      <c r="C302" s="9" t="n"/>
      <c r="D302" s="10" t="n"/>
      <c r="E302" s="10" t="n"/>
      <c r="F302" s="10" t="n"/>
      <c r="G302" s="11" t="n"/>
      <c r="H302" s="11" t="n"/>
      <c r="I302" s="12">
        <f>IF($G302="","",$G302-$H302)</f>
        <v/>
      </c>
      <c r="J302" s="13">
        <f>IF($G302="","",IF($H302&gt;=$G302,"Pagada",IF($H302&gt;0,"Con abono","Pendiente")))</f>
        <v/>
      </c>
      <c r="K302" s="10" t="n"/>
      <c r="L302" s="13">
        <f>IF(OR($B302="",$C302=""),"",ROUND(($C302-$B302)*24,2))</f>
        <v/>
      </c>
      <c r="M302" s="13">
        <f>IF(OR($A302="",$D302="",$N302="",$O302=""),"",IF(COUNTIFS($A$5:$A$504,$A302,$D$5:$D$504,$D302,$N$5:$N$504,"&lt;"&amp;$O302,$O$5:$O$504,"&gt;"&amp;$N302)&gt;1,"CRUCE",""))</f>
        <v/>
      </c>
      <c r="N302" s="14">
        <f>IF($B302="","",ROUND($B302*1440,0))</f>
        <v/>
      </c>
      <c r="O302" s="14">
        <f>IF($C302="","",ROUND($C302*1440,0))</f>
        <v/>
      </c>
      <c r="P302" s="14">
        <f>IF(OR($A302="",$D302="",$N302=""),"",INT($A302)&amp;"|"&amp;$D302&amp;"|"&amp;INT($N302/60))</f>
        <v/>
      </c>
    </row>
    <row r="303">
      <c r="A303" s="8" t="n"/>
      <c r="B303" s="9" t="n"/>
      <c r="C303" s="9" t="n"/>
      <c r="D303" s="10" t="n"/>
      <c r="E303" s="10" t="n"/>
      <c r="F303" s="10" t="n"/>
      <c r="G303" s="11" t="n"/>
      <c r="H303" s="11" t="n"/>
      <c r="I303" s="12">
        <f>IF($G303="","",$G303-$H303)</f>
        <v/>
      </c>
      <c r="J303" s="13">
        <f>IF($G303="","",IF($H303&gt;=$G303,"Pagada",IF($H303&gt;0,"Con abono","Pendiente")))</f>
        <v/>
      </c>
      <c r="K303" s="10" t="n"/>
      <c r="L303" s="13">
        <f>IF(OR($B303="",$C303=""),"",ROUND(($C303-$B303)*24,2))</f>
        <v/>
      </c>
      <c r="M303" s="13">
        <f>IF(OR($A303="",$D303="",$N303="",$O303=""),"",IF(COUNTIFS($A$5:$A$504,$A303,$D$5:$D$504,$D303,$N$5:$N$504,"&lt;"&amp;$O303,$O$5:$O$504,"&gt;"&amp;$N303)&gt;1,"CRUCE",""))</f>
        <v/>
      </c>
      <c r="N303" s="14">
        <f>IF($B303="","",ROUND($B303*1440,0))</f>
        <v/>
      </c>
      <c r="O303" s="14">
        <f>IF($C303="","",ROUND($C303*1440,0))</f>
        <v/>
      </c>
      <c r="P303" s="14">
        <f>IF(OR($A303="",$D303="",$N303=""),"",INT($A303)&amp;"|"&amp;$D303&amp;"|"&amp;INT($N303/60))</f>
        <v/>
      </c>
    </row>
    <row r="304">
      <c r="A304" s="8" t="n"/>
      <c r="B304" s="9" t="n"/>
      <c r="C304" s="9" t="n"/>
      <c r="D304" s="10" t="n"/>
      <c r="E304" s="10" t="n"/>
      <c r="F304" s="10" t="n"/>
      <c r="G304" s="11" t="n"/>
      <c r="H304" s="11" t="n"/>
      <c r="I304" s="12">
        <f>IF($G304="","",$G304-$H304)</f>
        <v/>
      </c>
      <c r="J304" s="13">
        <f>IF($G304="","",IF($H304&gt;=$G304,"Pagada",IF($H304&gt;0,"Con abono","Pendiente")))</f>
        <v/>
      </c>
      <c r="K304" s="10" t="n"/>
      <c r="L304" s="13">
        <f>IF(OR($B304="",$C304=""),"",ROUND(($C304-$B304)*24,2))</f>
        <v/>
      </c>
      <c r="M304" s="13">
        <f>IF(OR($A304="",$D304="",$N304="",$O304=""),"",IF(COUNTIFS($A$5:$A$504,$A304,$D$5:$D$504,$D304,$N$5:$N$504,"&lt;"&amp;$O304,$O$5:$O$504,"&gt;"&amp;$N304)&gt;1,"CRUCE",""))</f>
        <v/>
      </c>
      <c r="N304" s="14">
        <f>IF($B304="","",ROUND($B304*1440,0))</f>
        <v/>
      </c>
      <c r="O304" s="14">
        <f>IF($C304="","",ROUND($C304*1440,0))</f>
        <v/>
      </c>
      <c r="P304" s="14">
        <f>IF(OR($A304="",$D304="",$N304=""),"",INT($A304)&amp;"|"&amp;$D304&amp;"|"&amp;INT($N304/60))</f>
        <v/>
      </c>
    </row>
    <row r="305">
      <c r="A305" s="8" t="n"/>
      <c r="B305" s="9" t="n"/>
      <c r="C305" s="9" t="n"/>
      <c r="D305" s="10" t="n"/>
      <c r="E305" s="10" t="n"/>
      <c r="F305" s="10" t="n"/>
      <c r="G305" s="11" t="n"/>
      <c r="H305" s="11" t="n"/>
      <c r="I305" s="12">
        <f>IF($G305="","",$G305-$H305)</f>
        <v/>
      </c>
      <c r="J305" s="13">
        <f>IF($G305="","",IF($H305&gt;=$G305,"Pagada",IF($H305&gt;0,"Con abono","Pendiente")))</f>
        <v/>
      </c>
      <c r="K305" s="10" t="n"/>
      <c r="L305" s="13">
        <f>IF(OR($B305="",$C305=""),"",ROUND(($C305-$B305)*24,2))</f>
        <v/>
      </c>
      <c r="M305" s="13">
        <f>IF(OR($A305="",$D305="",$N305="",$O305=""),"",IF(COUNTIFS($A$5:$A$504,$A305,$D$5:$D$504,$D305,$N$5:$N$504,"&lt;"&amp;$O305,$O$5:$O$504,"&gt;"&amp;$N305)&gt;1,"CRUCE",""))</f>
        <v/>
      </c>
      <c r="N305" s="14">
        <f>IF($B305="","",ROUND($B305*1440,0))</f>
        <v/>
      </c>
      <c r="O305" s="14">
        <f>IF($C305="","",ROUND($C305*1440,0))</f>
        <v/>
      </c>
      <c r="P305" s="14">
        <f>IF(OR($A305="",$D305="",$N305=""),"",INT($A305)&amp;"|"&amp;$D305&amp;"|"&amp;INT($N305/60))</f>
        <v/>
      </c>
    </row>
    <row r="306">
      <c r="A306" s="8" t="n"/>
      <c r="B306" s="9" t="n"/>
      <c r="C306" s="9" t="n"/>
      <c r="D306" s="10" t="n"/>
      <c r="E306" s="10" t="n"/>
      <c r="F306" s="10" t="n"/>
      <c r="G306" s="11" t="n"/>
      <c r="H306" s="11" t="n"/>
      <c r="I306" s="12">
        <f>IF($G306="","",$G306-$H306)</f>
        <v/>
      </c>
      <c r="J306" s="13">
        <f>IF($G306="","",IF($H306&gt;=$G306,"Pagada",IF($H306&gt;0,"Con abono","Pendiente")))</f>
        <v/>
      </c>
      <c r="K306" s="10" t="n"/>
      <c r="L306" s="13">
        <f>IF(OR($B306="",$C306=""),"",ROUND(($C306-$B306)*24,2))</f>
        <v/>
      </c>
      <c r="M306" s="13">
        <f>IF(OR($A306="",$D306="",$N306="",$O306=""),"",IF(COUNTIFS($A$5:$A$504,$A306,$D$5:$D$504,$D306,$N$5:$N$504,"&lt;"&amp;$O306,$O$5:$O$504,"&gt;"&amp;$N306)&gt;1,"CRUCE",""))</f>
        <v/>
      </c>
      <c r="N306" s="14">
        <f>IF($B306="","",ROUND($B306*1440,0))</f>
        <v/>
      </c>
      <c r="O306" s="14">
        <f>IF($C306="","",ROUND($C306*1440,0))</f>
        <v/>
      </c>
      <c r="P306" s="14">
        <f>IF(OR($A306="",$D306="",$N306=""),"",INT($A306)&amp;"|"&amp;$D306&amp;"|"&amp;INT($N306/60))</f>
        <v/>
      </c>
    </row>
    <row r="307">
      <c r="A307" s="8" t="n"/>
      <c r="B307" s="9" t="n"/>
      <c r="C307" s="9" t="n"/>
      <c r="D307" s="10" t="n"/>
      <c r="E307" s="10" t="n"/>
      <c r="F307" s="10" t="n"/>
      <c r="G307" s="11" t="n"/>
      <c r="H307" s="11" t="n"/>
      <c r="I307" s="12">
        <f>IF($G307="","",$G307-$H307)</f>
        <v/>
      </c>
      <c r="J307" s="13">
        <f>IF($G307="","",IF($H307&gt;=$G307,"Pagada",IF($H307&gt;0,"Con abono","Pendiente")))</f>
        <v/>
      </c>
      <c r="K307" s="10" t="n"/>
      <c r="L307" s="13">
        <f>IF(OR($B307="",$C307=""),"",ROUND(($C307-$B307)*24,2))</f>
        <v/>
      </c>
      <c r="M307" s="13">
        <f>IF(OR($A307="",$D307="",$N307="",$O307=""),"",IF(COUNTIFS($A$5:$A$504,$A307,$D$5:$D$504,$D307,$N$5:$N$504,"&lt;"&amp;$O307,$O$5:$O$504,"&gt;"&amp;$N307)&gt;1,"CRUCE",""))</f>
        <v/>
      </c>
      <c r="N307" s="14">
        <f>IF($B307="","",ROUND($B307*1440,0))</f>
        <v/>
      </c>
      <c r="O307" s="14">
        <f>IF($C307="","",ROUND($C307*1440,0))</f>
        <v/>
      </c>
      <c r="P307" s="14">
        <f>IF(OR($A307="",$D307="",$N307=""),"",INT($A307)&amp;"|"&amp;$D307&amp;"|"&amp;INT($N307/60))</f>
        <v/>
      </c>
    </row>
    <row r="308">
      <c r="A308" s="8" t="n"/>
      <c r="B308" s="9" t="n"/>
      <c r="C308" s="9" t="n"/>
      <c r="D308" s="10" t="n"/>
      <c r="E308" s="10" t="n"/>
      <c r="F308" s="10" t="n"/>
      <c r="G308" s="11" t="n"/>
      <c r="H308" s="11" t="n"/>
      <c r="I308" s="12">
        <f>IF($G308="","",$G308-$H308)</f>
        <v/>
      </c>
      <c r="J308" s="13">
        <f>IF($G308="","",IF($H308&gt;=$G308,"Pagada",IF($H308&gt;0,"Con abono","Pendiente")))</f>
        <v/>
      </c>
      <c r="K308" s="10" t="n"/>
      <c r="L308" s="13">
        <f>IF(OR($B308="",$C308=""),"",ROUND(($C308-$B308)*24,2))</f>
        <v/>
      </c>
      <c r="M308" s="13">
        <f>IF(OR($A308="",$D308="",$N308="",$O308=""),"",IF(COUNTIFS($A$5:$A$504,$A308,$D$5:$D$504,$D308,$N$5:$N$504,"&lt;"&amp;$O308,$O$5:$O$504,"&gt;"&amp;$N308)&gt;1,"CRUCE",""))</f>
        <v/>
      </c>
      <c r="N308" s="14">
        <f>IF($B308="","",ROUND($B308*1440,0))</f>
        <v/>
      </c>
      <c r="O308" s="14">
        <f>IF($C308="","",ROUND($C308*1440,0))</f>
        <v/>
      </c>
      <c r="P308" s="14">
        <f>IF(OR($A308="",$D308="",$N308=""),"",INT($A308)&amp;"|"&amp;$D308&amp;"|"&amp;INT($N308/60))</f>
        <v/>
      </c>
    </row>
    <row r="309">
      <c r="A309" s="8" t="n"/>
      <c r="B309" s="9" t="n"/>
      <c r="C309" s="9" t="n"/>
      <c r="D309" s="10" t="n"/>
      <c r="E309" s="10" t="n"/>
      <c r="F309" s="10" t="n"/>
      <c r="G309" s="11" t="n"/>
      <c r="H309" s="11" t="n"/>
      <c r="I309" s="12">
        <f>IF($G309="","",$G309-$H309)</f>
        <v/>
      </c>
      <c r="J309" s="13">
        <f>IF($G309="","",IF($H309&gt;=$G309,"Pagada",IF($H309&gt;0,"Con abono","Pendiente")))</f>
        <v/>
      </c>
      <c r="K309" s="10" t="n"/>
      <c r="L309" s="13">
        <f>IF(OR($B309="",$C309=""),"",ROUND(($C309-$B309)*24,2))</f>
        <v/>
      </c>
      <c r="M309" s="13">
        <f>IF(OR($A309="",$D309="",$N309="",$O309=""),"",IF(COUNTIFS($A$5:$A$504,$A309,$D$5:$D$504,$D309,$N$5:$N$504,"&lt;"&amp;$O309,$O$5:$O$504,"&gt;"&amp;$N309)&gt;1,"CRUCE",""))</f>
        <v/>
      </c>
      <c r="N309" s="14">
        <f>IF($B309="","",ROUND($B309*1440,0))</f>
        <v/>
      </c>
      <c r="O309" s="14">
        <f>IF($C309="","",ROUND($C309*1440,0))</f>
        <v/>
      </c>
      <c r="P309" s="14">
        <f>IF(OR($A309="",$D309="",$N309=""),"",INT($A309)&amp;"|"&amp;$D309&amp;"|"&amp;INT($N309/60))</f>
        <v/>
      </c>
    </row>
    <row r="310">
      <c r="A310" s="8" t="n"/>
      <c r="B310" s="9" t="n"/>
      <c r="C310" s="9" t="n"/>
      <c r="D310" s="10" t="n"/>
      <c r="E310" s="10" t="n"/>
      <c r="F310" s="10" t="n"/>
      <c r="G310" s="11" t="n"/>
      <c r="H310" s="11" t="n"/>
      <c r="I310" s="12">
        <f>IF($G310="","",$G310-$H310)</f>
        <v/>
      </c>
      <c r="J310" s="13">
        <f>IF($G310="","",IF($H310&gt;=$G310,"Pagada",IF($H310&gt;0,"Con abono","Pendiente")))</f>
        <v/>
      </c>
      <c r="K310" s="10" t="n"/>
      <c r="L310" s="13">
        <f>IF(OR($B310="",$C310=""),"",ROUND(($C310-$B310)*24,2))</f>
        <v/>
      </c>
      <c r="M310" s="13">
        <f>IF(OR($A310="",$D310="",$N310="",$O310=""),"",IF(COUNTIFS($A$5:$A$504,$A310,$D$5:$D$504,$D310,$N$5:$N$504,"&lt;"&amp;$O310,$O$5:$O$504,"&gt;"&amp;$N310)&gt;1,"CRUCE",""))</f>
        <v/>
      </c>
      <c r="N310" s="14">
        <f>IF($B310="","",ROUND($B310*1440,0))</f>
        <v/>
      </c>
      <c r="O310" s="14">
        <f>IF($C310="","",ROUND($C310*1440,0))</f>
        <v/>
      </c>
      <c r="P310" s="14">
        <f>IF(OR($A310="",$D310="",$N310=""),"",INT($A310)&amp;"|"&amp;$D310&amp;"|"&amp;INT($N310/60))</f>
        <v/>
      </c>
    </row>
    <row r="311">
      <c r="A311" s="8" t="n"/>
      <c r="B311" s="9" t="n"/>
      <c r="C311" s="9" t="n"/>
      <c r="D311" s="10" t="n"/>
      <c r="E311" s="10" t="n"/>
      <c r="F311" s="10" t="n"/>
      <c r="G311" s="11" t="n"/>
      <c r="H311" s="11" t="n"/>
      <c r="I311" s="12">
        <f>IF($G311="","",$G311-$H311)</f>
        <v/>
      </c>
      <c r="J311" s="13">
        <f>IF($G311="","",IF($H311&gt;=$G311,"Pagada",IF($H311&gt;0,"Con abono","Pendiente")))</f>
        <v/>
      </c>
      <c r="K311" s="10" t="n"/>
      <c r="L311" s="13">
        <f>IF(OR($B311="",$C311=""),"",ROUND(($C311-$B311)*24,2))</f>
        <v/>
      </c>
      <c r="M311" s="13">
        <f>IF(OR($A311="",$D311="",$N311="",$O311=""),"",IF(COUNTIFS($A$5:$A$504,$A311,$D$5:$D$504,$D311,$N$5:$N$504,"&lt;"&amp;$O311,$O$5:$O$504,"&gt;"&amp;$N311)&gt;1,"CRUCE",""))</f>
        <v/>
      </c>
      <c r="N311" s="14">
        <f>IF($B311="","",ROUND($B311*1440,0))</f>
        <v/>
      </c>
      <c r="O311" s="14">
        <f>IF($C311="","",ROUND($C311*1440,0))</f>
        <v/>
      </c>
      <c r="P311" s="14">
        <f>IF(OR($A311="",$D311="",$N311=""),"",INT($A311)&amp;"|"&amp;$D311&amp;"|"&amp;INT($N311/60))</f>
        <v/>
      </c>
    </row>
    <row r="312">
      <c r="A312" s="8" t="n"/>
      <c r="B312" s="9" t="n"/>
      <c r="C312" s="9" t="n"/>
      <c r="D312" s="10" t="n"/>
      <c r="E312" s="10" t="n"/>
      <c r="F312" s="10" t="n"/>
      <c r="G312" s="11" t="n"/>
      <c r="H312" s="11" t="n"/>
      <c r="I312" s="12">
        <f>IF($G312="","",$G312-$H312)</f>
        <v/>
      </c>
      <c r="J312" s="13">
        <f>IF($G312="","",IF($H312&gt;=$G312,"Pagada",IF($H312&gt;0,"Con abono","Pendiente")))</f>
        <v/>
      </c>
      <c r="K312" s="10" t="n"/>
      <c r="L312" s="13">
        <f>IF(OR($B312="",$C312=""),"",ROUND(($C312-$B312)*24,2))</f>
        <v/>
      </c>
      <c r="M312" s="13">
        <f>IF(OR($A312="",$D312="",$N312="",$O312=""),"",IF(COUNTIFS($A$5:$A$504,$A312,$D$5:$D$504,$D312,$N$5:$N$504,"&lt;"&amp;$O312,$O$5:$O$504,"&gt;"&amp;$N312)&gt;1,"CRUCE",""))</f>
        <v/>
      </c>
      <c r="N312" s="14">
        <f>IF($B312="","",ROUND($B312*1440,0))</f>
        <v/>
      </c>
      <c r="O312" s="14">
        <f>IF($C312="","",ROUND($C312*1440,0))</f>
        <v/>
      </c>
      <c r="P312" s="14">
        <f>IF(OR($A312="",$D312="",$N312=""),"",INT($A312)&amp;"|"&amp;$D312&amp;"|"&amp;INT($N312/60))</f>
        <v/>
      </c>
    </row>
    <row r="313">
      <c r="A313" s="8" t="n"/>
      <c r="B313" s="9" t="n"/>
      <c r="C313" s="9" t="n"/>
      <c r="D313" s="10" t="n"/>
      <c r="E313" s="10" t="n"/>
      <c r="F313" s="10" t="n"/>
      <c r="G313" s="11" t="n"/>
      <c r="H313" s="11" t="n"/>
      <c r="I313" s="12">
        <f>IF($G313="","",$G313-$H313)</f>
        <v/>
      </c>
      <c r="J313" s="13">
        <f>IF($G313="","",IF($H313&gt;=$G313,"Pagada",IF($H313&gt;0,"Con abono","Pendiente")))</f>
        <v/>
      </c>
      <c r="K313" s="10" t="n"/>
      <c r="L313" s="13">
        <f>IF(OR($B313="",$C313=""),"",ROUND(($C313-$B313)*24,2))</f>
        <v/>
      </c>
      <c r="M313" s="13">
        <f>IF(OR($A313="",$D313="",$N313="",$O313=""),"",IF(COUNTIFS($A$5:$A$504,$A313,$D$5:$D$504,$D313,$N$5:$N$504,"&lt;"&amp;$O313,$O$5:$O$504,"&gt;"&amp;$N313)&gt;1,"CRUCE",""))</f>
        <v/>
      </c>
      <c r="N313" s="14">
        <f>IF($B313="","",ROUND($B313*1440,0))</f>
        <v/>
      </c>
      <c r="O313" s="14">
        <f>IF($C313="","",ROUND($C313*1440,0))</f>
        <v/>
      </c>
      <c r="P313" s="14">
        <f>IF(OR($A313="",$D313="",$N313=""),"",INT($A313)&amp;"|"&amp;$D313&amp;"|"&amp;INT($N313/60))</f>
        <v/>
      </c>
    </row>
    <row r="314">
      <c r="A314" s="8" t="n"/>
      <c r="B314" s="9" t="n"/>
      <c r="C314" s="9" t="n"/>
      <c r="D314" s="10" t="n"/>
      <c r="E314" s="10" t="n"/>
      <c r="F314" s="10" t="n"/>
      <c r="G314" s="11" t="n"/>
      <c r="H314" s="11" t="n"/>
      <c r="I314" s="12">
        <f>IF($G314="","",$G314-$H314)</f>
        <v/>
      </c>
      <c r="J314" s="13">
        <f>IF($G314="","",IF($H314&gt;=$G314,"Pagada",IF($H314&gt;0,"Con abono","Pendiente")))</f>
        <v/>
      </c>
      <c r="K314" s="10" t="n"/>
      <c r="L314" s="13">
        <f>IF(OR($B314="",$C314=""),"",ROUND(($C314-$B314)*24,2))</f>
        <v/>
      </c>
      <c r="M314" s="13">
        <f>IF(OR($A314="",$D314="",$N314="",$O314=""),"",IF(COUNTIFS($A$5:$A$504,$A314,$D$5:$D$504,$D314,$N$5:$N$504,"&lt;"&amp;$O314,$O$5:$O$504,"&gt;"&amp;$N314)&gt;1,"CRUCE",""))</f>
        <v/>
      </c>
      <c r="N314" s="14">
        <f>IF($B314="","",ROUND($B314*1440,0))</f>
        <v/>
      </c>
      <c r="O314" s="14">
        <f>IF($C314="","",ROUND($C314*1440,0))</f>
        <v/>
      </c>
      <c r="P314" s="14">
        <f>IF(OR($A314="",$D314="",$N314=""),"",INT($A314)&amp;"|"&amp;$D314&amp;"|"&amp;INT($N314/60))</f>
        <v/>
      </c>
    </row>
    <row r="315">
      <c r="A315" s="8" t="n"/>
      <c r="B315" s="9" t="n"/>
      <c r="C315" s="9" t="n"/>
      <c r="D315" s="10" t="n"/>
      <c r="E315" s="10" t="n"/>
      <c r="F315" s="10" t="n"/>
      <c r="G315" s="11" t="n"/>
      <c r="H315" s="11" t="n"/>
      <c r="I315" s="12">
        <f>IF($G315="","",$G315-$H315)</f>
        <v/>
      </c>
      <c r="J315" s="13">
        <f>IF($G315="","",IF($H315&gt;=$G315,"Pagada",IF($H315&gt;0,"Con abono","Pendiente")))</f>
        <v/>
      </c>
      <c r="K315" s="10" t="n"/>
      <c r="L315" s="13">
        <f>IF(OR($B315="",$C315=""),"",ROUND(($C315-$B315)*24,2))</f>
        <v/>
      </c>
      <c r="M315" s="13">
        <f>IF(OR($A315="",$D315="",$N315="",$O315=""),"",IF(COUNTIFS($A$5:$A$504,$A315,$D$5:$D$504,$D315,$N$5:$N$504,"&lt;"&amp;$O315,$O$5:$O$504,"&gt;"&amp;$N315)&gt;1,"CRUCE",""))</f>
        <v/>
      </c>
      <c r="N315" s="14">
        <f>IF($B315="","",ROUND($B315*1440,0))</f>
        <v/>
      </c>
      <c r="O315" s="14">
        <f>IF($C315="","",ROUND($C315*1440,0))</f>
        <v/>
      </c>
      <c r="P315" s="14">
        <f>IF(OR($A315="",$D315="",$N315=""),"",INT($A315)&amp;"|"&amp;$D315&amp;"|"&amp;INT($N315/60))</f>
        <v/>
      </c>
    </row>
    <row r="316">
      <c r="A316" s="8" t="n"/>
      <c r="B316" s="9" t="n"/>
      <c r="C316" s="9" t="n"/>
      <c r="D316" s="10" t="n"/>
      <c r="E316" s="10" t="n"/>
      <c r="F316" s="10" t="n"/>
      <c r="G316" s="11" t="n"/>
      <c r="H316" s="11" t="n"/>
      <c r="I316" s="12">
        <f>IF($G316="","",$G316-$H316)</f>
        <v/>
      </c>
      <c r="J316" s="13">
        <f>IF($G316="","",IF($H316&gt;=$G316,"Pagada",IF($H316&gt;0,"Con abono","Pendiente")))</f>
        <v/>
      </c>
      <c r="K316" s="10" t="n"/>
      <c r="L316" s="13">
        <f>IF(OR($B316="",$C316=""),"",ROUND(($C316-$B316)*24,2))</f>
        <v/>
      </c>
      <c r="M316" s="13">
        <f>IF(OR($A316="",$D316="",$N316="",$O316=""),"",IF(COUNTIFS($A$5:$A$504,$A316,$D$5:$D$504,$D316,$N$5:$N$504,"&lt;"&amp;$O316,$O$5:$O$504,"&gt;"&amp;$N316)&gt;1,"CRUCE",""))</f>
        <v/>
      </c>
      <c r="N316" s="14">
        <f>IF($B316="","",ROUND($B316*1440,0))</f>
        <v/>
      </c>
      <c r="O316" s="14">
        <f>IF($C316="","",ROUND($C316*1440,0))</f>
        <v/>
      </c>
      <c r="P316" s="14">
        <f>IF(OR($A316="",$D316="",$N316=""),"",INT($A316)&amp;"|"&amp;$D316&amp;"|"&amp;INT($N316/60))</f>
        <v/>
      </c>
    </row>
    <row r="317">
      <c r="A317" s="8" t="n"/>
      <c r="B317" s="9" t="n"/>
      <c r="C317" s="9" t="n"/>
      <c r="D317" s="10" t="n"/>
      <c r="E317" s="10" t="n"/>
      <c r="F317" s="10" t="n"/>
      <c r="G317" s="11" t="n"/>
      <c r="H317" s="11" t="n"/>
      <c r="I317" s="12">
        <f>IF($G317="","",$G317-$H317)</f>
        <v/>
      </c>
      <c r="J317" s="13">
        <f>IF($G317="","",IF($H317&gt;=$G317,"Pagada",IF($H317&gt;0,"Con abono","Pendiente")))</f>
        <v/>
      </c>
      <c r="K317" s="10" t="n"/>
      <c r="L317" s="13">
        <f>IF(OR($B317="",$C317=""),"",ROUND(($C317-$B317)*24,2))</f>
        <v/>
      </c>
      <c r="M317" s="13">
        <f>IF(OR($A317="",$D317="",$N317="",$O317=""),"",IF(COUNTIFS($A$5:$A$504,$A317,$D$5:$D$504,$D317,$N$5:$N$504,"&lt;"&amp;$O317,$O$5:$O$504,"&gt;"&amp;$N317)&gt;1,"CRUCE",""))</f>
        <v/>
      </c>
      <c r="N317" s="14">
        <f>IF($B317="","",ROUND($B317*1440,0))</f>
        <v/>
      </c>
      <c r="O317" s="14">
        <f>IF($C317="","",ROUND($C317*1440,0))</f>
        <v/>
      </c>
      <c r="P317" s="14">
        <f>IF(OR($A317="",$D317="",$N317=""),"",INT($A317)&amp;"|"&amp;$D317&amp;"|"&amp;INT($N317/60))</f>
        <v/>
      </c>
    </row>
    <row r="318">
      <c r="A318" s="8" t="n"/>
      <c r="B318" s="9" t="n"/>
      <c r="C318" s="9" t="n"/>
      <c r="D318" s="10" t="n"/>
      <c r="E318" s="10" t="n"/>
      <c r="F318" s="10" t="n"/>
      <c r="G318" s="11" t="n"/>
      <c r="H318" s="11" t="n"/>
      <c r="I318" s="12">
        <f>IF($G318="","",$G318-$H318)</f>
        <v/>
      </c>
      <c r="J318" s="13">
        <f>IF($G318="","",IF($H318&gt;=$G318,"Pagada",IF($H318&gt;0,"Con abono","Pendiente")))</f>
        <v/>
      </c>
      <c r="K318" s="10" t="n"/>
      <c r="L318" s="13">
        <f>IF(OR($B318="",$C318=""),"",ROUND(($C318-$B318)*24,2))</f>
        <v/>
      </c>
      <c r="M318" s="13">
        <f>IF(OR($A318="",$D318="",$N318="",$O318=""),"",IF(COUNTIFS($A$5:$A$504,$A318,$D$5:$D$504,$D318,$N$5:$N$504,"&lt;"&amp;$O318,$O$5:$O$504,"&gt;"&amp;$N318)&gt;1,"CRUCE",""))</f>
        <v/>
      </c>
      <c r="N318" s="14">
        <f>IF($B318="","",ROUND($B318*1440,0))</f>
        <v/>
      </c>
      <c r="O318" s="14">
        <f>IF($C318="","",ROUND($C318*1440,0))</f>
        <v/>
      </c>
      <c r="P318" s="14">
        <f>IF(OR($A318="",$D318="",$N318=""),"",INT($A318)&amp;"|"&amp;$D318&amp;"|"&amp;INT($N318/60))</f>
        <v/>
      </c>
    </row>
    <row r="319">
      <c r="A319" s="8" t="n"/>
      <c r="B319" s="9" t="n"/>
      <c r="C319" s="9" t="n"/>
      <c r="D319" s="10" t="n"/>
      <c r="E319" s="10" t="n"/>
      <c r="F319" s="10" t="n"/>
      <c r="G319" s="11" t="n"/>
      <c r="H319" s="11" t="n"/>
      <c r="I319" s="12">
        <f>IF($G319="","",$G319-$H319)</f>
        <v/>
      </c>
      <c r="J319" s="13">
        <f>IF($G319="","",IF($H319&gt;=$G319,"Pagada",IF($H319&gt;0,"Con abono","Pendiente")))</f>
        <v/>
      </c>
      <c r="K319" s="10" t="n"/>
      <c r="L319" s="13">
        <f>IF(OR($B319="",$C319=""),"",ROUND(($C319-$B319)*24,2))</f>
        <v/>
      </c>
      <c r="M319" s="13">
        <f>IF(OR($A319="",$D319="",$N319="",$O319=""),"",IF(COUNTIFS($A$5:$A$504,$A319,$D$5:$D$504,$D319,$N$5:$N$504,"&lt;"&amp;$O319,$O$5:$O$504,"&gt;"&amp;$N319)&gt;1,"CRUCE",""))</f>
        <v/>
      </c>
      <c r="N319" s="14">
        <f>IF($B319="","",ROUND($B319*1440,0))</f>
        <v/>
      </c>
      <c r="O319" s="14">
        <f>IF($C319="","",ROUND($C319*1440,0))</f>
        <v/>
      </c>
      <c r="P319" s="14">
        <f>IF(OR($A319="",$D319="",$N319=""),"",INT($A319)&amp;"|"&amp;$D319&amp;"|"&amp;INT($N319/60))</f>
        <v/>
      </c>
    </row>
    <row r="320">
      <c r="A320" s="8" t="n"/>
      <c r="B320" s="9" t="n"/>
      <c r="C320" s="9" t="n"/>
      <c r="D320" s="10" t="n"/>
      <c r="E320" s="10" t="n"/>
      <c r="F320" s="10" t="n"/>
      <c r="G320" s="11" t="n"/>
      <c r="H320" s="11" t="n"/>
      <c r="I320" s="12">
        <f>IF($G320="","",$G320-$H320)</f>
        <v/>
      </c>
      <c r="J320" s="13">
        <f>IF($G320="","",IF($H320&gt;=$G320,"Pagada",IF($H320&gt;0,"Con abono","Pendiente")))</f>
        <v/>
      </c>
      <c r="K320" s="10" t="n"/>
      <c r="L320" s="13">
        <f>IF(OR($B320="",$C320=""),"",ROUND(($C320-$B320)*24,2))</f>
        <v/>
      </c>
      <c r="M320" s="13">
        <f>IF(OR($A320="",$D320="",$N320="",$O320=""),"",IF(COUNTIFS($A$5:$A$504,$A320,$D$5:$D$504,$D320,$N$5:$N$504,"&lt;"&amp;$O320,$O$5:$O$504,"&gt;"&amp;$N320)&gt;1,"CRUCE",""))</f>
        <v/>
      </c>
      <c r="N320" s="14">
        <f>IF($B320="","",ROUND($B320*1440,0))</f>
        <v/>
      </c>
      <c r="O320" s="14">
        <f>IF($C320="","",ROUND($C320*1440,0))</f>
        <v/>
      </c>
      <c r="P320" s="14">
        <f>IF(OR($A320="",$D320="",$N320=""),"",INT($A320)&amp;"|"&amp;$D320&amp;"|"&amp;INT($N320/60))</f>
        <v/>
      </c>
    </row>
    <row r="321">
      <c r="A321" s="8" t="n"/>
      <c r="B321" s="9" t="n"/>
      <c r="C321" s="9" t="n"/>
      <c r="D321" s="10" t="n"/>
      <c r="E321" s="10" t="n"/>
      <c r="F321" s="10" t="n"/>
      <c r="G321" s="11" t="n"/>
      <c r="H321" s="11" t="n"/>
      <c r="I321" s="12">
        <f>IF($G321="","",$G321-$H321)</f>
        <v/>
      </c>
      <c r="J321" s="13">
        <f>IF($G321="","",IF($H321&gt;=$G321,"Pagada",IF($H321&gt;0,"Con abono","Pendiente")))</f>
        <v/>
      </c>
      <c r="K321" s="10" t="n"/>
      <c r="L321" s="13">
        <f>IF(OR($B321="",$C321=""),"",ROUND(($C321-$B321)*24,2))</f>
        <v/>
      </c>
      <c r="M321" s="13">
        <f>IF(OR($A321="",$D321="",$N321="",$O321=""),"",IF(COUNTIFS($A$5:$A$504,$A321,$D$5:$D$504,$D321,$N$5:$N$504,"&lt;"&amp;$O321,$O$5:$O$504,"&gt;"&amp;$N321)&gt;1,"CRUCE",""))</f>
        <v/>
      </c>
      <c r="N321" s="14">
        <f>IF($B321="","",ROUND($B321*1440,0))</f>
        <v/>
      </c>
      <c r="O321" s="14">
        <f>IF($C321="","",ROUND($C321*1440,0))</f>
        <v/>
      </c>
      <c r="P321" s="14">
        <f>IF(OR($A321="",$D321="",$N321=""),"",INT($A321)&amp;"|"&amp;$D321&amp;"|"&amp;INT($N321/60))</f>
        <v/>
      </c>
    </row>
    <row r="322">
      <c r="A322" s="8" t="n"/>
      <c r="B322" s="9" t="n"/>
      <c r="C322" s="9" t="n"/>
      <c r="D322" s="10" t="n"/>
      <c r="E322" s="10" t="n"/>
      <c r="F322" s="10" t="n"/>
      <c r="G322" s="11" t="n"/>
      <c r="H322" s="11" t="n"/>
      <c r="I322" s="12">
        <f>IF($G322="","",$G322-$H322)</f>
        <v/>
      </c>
      <c r="J322" s="13">
        <f>IF($G322="","",IF($H322&gt;=$G322,"Pagada",IF($H322&gt;0,"Con abono","Pendiente")))</f>
        <v/>
      </c>
      <c r="K322" s="10" t="n"/>
      <c r="L322" s="13">
        <f>IF(OR($B322="",$C322=""),"",ROUND(($C322-$B322)*24,2))</f>
        <v/>
      </c>
      <c r="M322" s="13">
        <f>IF(OR($A322="",$D322="",$N322="",$O322=""),"",IF(COUNTIFS($A$5:$A$504,$A322,$D$5:$D$504,$D322,$N$5:$N$504,"&lt;"&amp;$O322,$O$5:$O$504,"&gt;"&amp;$N322)&gt;1,"CRUCE",""))</f>
        <v/>
      </c>
      <c r="N322" s="14">
        <f>IF($B322="","",ROUND($B322*1440,0))</f>
        <v/>
      </c>
      <c r="O322" s="14">
        <f>IF($C322="","",ROUND($C322*1440,0))</f>
        <v/>
      </c>
      <c r="P322" s="14">
        <f>IF(OR($A322="",$D322="",$N322=""),"",INT($A322)&amp;"|"&amp;$D322&amp;"|"&amp;INT($N322/60))</f>
        <v/>
      </c>
    </row>
    <row r="323">
      <c r="A323" s="8" t="n"/>
      <c r="B323" s="9" t="n"/>
      <c r="C323" s="9" t="n"/>
      <c r="D323" s="10" t="n"/>
      <c r="E323" s="10" t="n"/>
      <c r="F323" s="10" t="n"/>
      <c r="G323" s="11" t="n"/>
      <c r="H323" s="11" t="n"/>
      <c r="I323" s="12">
        <f>IF($G323="","",$G323-$H323)</f>
        <v/>
      </c>
      <c r="J323" s="13">
        <f>IF($G323="","",IF($H323&gt;=$G323,"Pagada",IF($H323&gt;0,"Con abono","Pendiente")))</f>
        <v/>
      </c>
      <c r="K323" s="10" t="n"/>
      <c r="L323" s="13">
        <f>IF(OR($B323="",$C323=""),"",ROUND(($C323-$B323)*24,2))</f>
        <v/>
      </c>
      <c r="M323" s="13">
        <f>IF(OR($A323="",$D323="",$N323="",$O323=""),"",IF(COUNTIFS($A$5:$A$504,$A323,$D$5:$D$504,$D323,$N$5:$N$504,"&lt;"&amp;$O323,$O$5:$O$504,"&gt;"&amp;$N323)&gt;1,"CRUCE",""))</f>
        <v/>
      </c>
      <c r="N323" s="14">
        <f>IF($B323="","",ROUND($B323*1440,0))</f>
        <v/>
      </c>
      <c r="O323" s="14">
        <f>IF($C323="","",ROUND($C323*1440,0))</f>
        <v/>
      </c>
      <c r="P323" s="14">
        <f>IF(OR($A323="",$D323="",$N323=""),"",INT($A323)&amp;"|"&amp;$D323&amp;"|"&amp;INT($N323/60))</f>
        <v/>
      </c>
    </row>
    <row r="324">
      <c r="A324" s="8" t="n"/>
      <c r="B324" s="9" t="n"/>
      <c r="C324" s="9" t="n"/>
      <c r="D324" s="10" t="n"/>
      <c r="E324" s="10" t="n"/>
      <c r="F324" s="10" t="n"/>
      <c r="G324" s="11" t="n"/>
      <c r="H324" s="11" t="n"/>
      <c r="I324" s="12">
        <f>IF($G324="","",$G324-$H324)</f>
        <v/>
      </c>
      <c r="J324" s="13">
        <f>IF($G324="","",IF($H324&gt;=$G324,"Pagada",IF($H324&gt;0,"Con abono","Pendiente")))</f>
        <v/>
      </c>
      <c r="K324" s="10" t="n"/>
      <c r="L324" s="13">
        <f>IF(OR($B324="",$C324=""),"",ROUND(($C324-$B324)*24,2))</f>
        <v/>
      </c>
      <c r="M324" s="13">
        <f>IF(OR($A324="",$D324="",$N324="",$O324=""),"",IF(COUNTIFS($A$5:$A$504,$A324,$D$5:$D$504,$D324,$N$5:$N$504,"&lt;"&amp;$O324,$O$5:$O$504,"&gt;"&amp;$N324)&gt;1,"CRUCE",""))</f>
        <v/>
      </c>
      <c r="N324" s="14">
        <f>IF($B324="","",ROUND($B324*1440,0))</f>
        <v/>
      </c>
      <c r="O324" s="14">
        <f>IF($C324="","",ROUND($C324*1440,0))</f>
        <v/>
      </c>
      <c r="P324" s="14">
        <f>IF(OR($A324="",$D324="",$N324=""),"",INT($A324)&amp;"|"&amp;$D324&amp;"|"&amp;INT($N324/60))</f>
        <v/>
      </c>
    </row>
    <row r="325">
      <c r="A325" s="8" t="n"/>
      <c r="B325" s="9" t="n"/>
      <c r="C325" s="9" t="n"/>
      <c r="D325" s="10" t="n"/>
      <c r="E325" s="10" t="n"/>
      <c r="F325" s="10" t="n"/>
      <c r="G325" s="11" t="n"/>
      <c r="H325" s="11" t="n"/>
      <c r="I325" s="12">
        <f>IF($G325="","",$G325-$H325)</f>
        <v/>
      </c>
      <c r="J325" s="13">
        <f>IF($G325="","",IF($H325&gt;=$G325,"Pagada",IF($H325&gt;0,"Con abono","Pendiente")))</f>
        <v/>
      </c>
      <c r="K325" s="10" t="n"/>
      <c r="L325" s="13">
        <f>IF(OR($B325="",$C325=""),"",ROUND(($C325-$B325)*24,2))</f>
        <v/>
      </c>
      <c r="M325" s="13">
        <f>IF(OR($A325="",$D325="",$N325="",$O325=""),"",IF(COUNTIFS($A$5:$A$504,$A325,$D$5:$D$504,$D325,$N$5:$N$504,"&lt;"&amp;$O325,$O$5:$O$504,"&gt;"&amp;$N325)&gt;1,"CRUCE",""))</f>
        <v/>
      </c>
      <c r="N325" s="14">
        <f>IF($B325="","",ROUND($B325*1440,0))</f>
        <v/>
      </c>
      <c r="O325" s="14">
        <f>IF($C325="","",ROUND($C325*1440,0))</f>
        <v/>
      </c>
      <c r="P325" s="14">
        <f>IF(OR($A325="",$D325="",$N325=""),"",INT($A325)&amp;"|"&amp;$D325&amp;"|"&amp;INT($N325/60))</f>
        <v/>
      </c>
    </row>
    <row r="326">
      <c r="A326" s="8" t="n"/>
      <c r="B326" s="9" t="n"/>
      <c r="C326" s="9" t="n"/>
      <c r="D326" s="10" t="n"/>
      <c r="E326" s="10" t="n"/>
      <c r="F326" s="10" t="n"/>
      <c r="G326" s="11" t="n"/>
      <c r="H326" s="11" t="n"/>
      <c r="I326" s="12">
        <f>IF($G326="","",$G326-$H326)</f>
        <v/>
      </c>
      <c r="J326" s="13">
        <f>IF($G326="","",IF($H326&gt;=$G326,"Pagada",IF($H326&gt;0,"Con abono","Pendiente")))</f>
        <v/>
      </c>
      <c r="K326" s="10" t="n"/>
      <c r="L326" s="13">
        <f>IF(OR($B326="",$C326=""),"",ROUND(($C326-$B326)*24,2))</f>
        <v/>
      </c>
      <c r="M326" s="13">
        <f>IF(OR($A326="",$D326="",$N326="",$O326=""),"",IF(COUNTIFS($A$5:$A$504,$A326,$D$5:$D$504,$D326,$N$5:$N$504,"&lt;"&amp;$O326,$O$5:$O$504,"&gt;"&amp;$N326)&gt;1,"CRUCE",""))</f>
        <v/>
      </c>
      <c r="N326" s="14">
        <f>IF($B326="","",ROUND($B326*1440,0))</f>
        <v/>
      </c>
      <c r="O326" s="14">
        <f>IF($C326="","",ROUND($C326*1440,0))</f>
        <v/>
      </c>
      <c r="P326" s="14">
        <f>IF(OR($A326="",$D326="",$N326=""),"",INT($A326)&amp;"|"&amp;$D326&amp;"|"&amp;INT($N326/60))</f>
        <v/>
      </c>
    </row>
    <row r="327">
      <c r="A327" s="8" t="n"/>
      <c r="B327" s="9" t="n"/>
      <c r="C327" s="9" t="n"/>
      <c r="D327" s="10" t="n"/>
      <c r="E327" s="10" t="n"/>
      <c r="F327" s="10" t="n"/>
      <c r="G327" s="11" t="n"/>
      <c r="H327" s="11" t="n"/>
      <c r="I327" s="12">
        <f>IF($G327="","",$G327-$H327)</f>
        <v/>
      </c>
      <c r="J327" s="13">
        <f>IF($G327="","",IF($H327&gt;=$G327,"Pagada",IF($H327&gt;0,"Con abono","Pendiente")))</f>
        <v/>
      </c>
      <c r="K327" s="10" t="n"/>
      <c r="L327" s="13">
        <f>IF(OR($B327="",$C327=""),"",ROUND(($C327-$B327)*24,2))</f>
        <v/>
      </c>
      <c r="M327" s="13">
        <f>IF(OR($A327="",$D327="",$N327="",$O327=""),"",IF(COUNTIFS($A$5:$A$504,$A327,$D$5:$D$504,$D327,$N$5:$N$504,"&lt;"&amp;$O327,$O$5:$O$504,"&gt;"&amp;$N327)&gt;1,"CRUCE",""))</f>
        <v/>
      </c>
      <c r="N327" s="14">
        <f>IF($B327="","",ROUND($B327*1440,0))</f>
        <v/>
      </c>
      <c r="O327" s="14">
        <f>IF($C327="","",ROUND($C327*1440,0))</f>
        <v/>
      </c>
      <c r="P327" s="14">
        <f>IF(OR($A327="",$D327="",$N327=""),"",INT($A327)&amp;"|"&amp;$D327&amp;"|"&amp;INT($N327/60))</f>
        <v/>
      </c>
    </row>
    <row r="328">
      <c r="A328" s="8" t="n"/>
      <c r="B328" s="9" t="n"/>
      <c r="C328" s="9" t="n"/>
      <c r="D328" s="10" t="n"/>
      <c r="E328" s="10" t="n"/>
      <c r="F328" s="10" t="n"/>
      <c r="G328" s="11" t="n"/>
      <c r="H328" s="11" t="n"/>
      <c r="I328" s="12">
        <f>IF($G328="","",$G328-$H328)</f>
        <v/>
      </c>
      <c r="J328" s="13">
        <f>IF($G328="","",IF($H328&gt;=$G328,"Pagada",IF($H328&gt;0,"Con abono","Pendiente")))</f>
        <v/>
      </c>
      <c r="K328" s="10" t="n"/>
      <c r="L328" s="13">
        <f>IF(OR($B328="",$C328=""),"",ROUND(($C328-$B328)*24,2))</f>
        <v/>
      </c>
      <c r="M328" s="13">
        <f>IF(OR($A328="",$D328="",$N328="",$O328=""),"",IF(COUNTIFS($A$5:$A$504,$A328,$D$5:$D$504,$D328,$N$5:$N$504,"&lt;"&amp;$O328,$O$5:$O$504,"&gt;"&amp;$N328)&gt;1,"CRUCE",""))</f>
        <v/>
      </c>
      <c r="N328" s="14">
        <f>IF($B328="","",ROUND($B328*1440,0))</f>
        <v/>
      </c>
      <c r="O328" s="14">
        <f>IF($C328="","",ROUND($C328*1440,0))</f>
        <v/>
      </c>
      <c r="P328" s="14">
        <f>IF(OR($A328="",$D328="",$N328=""),"",INT($A328)&amp;"|"&amp;$D328&amp;"|"&amp;INT($N328/60))</f>
        <v/>
      </c>
    </row>
    <row r="329">
      <c r="A329" s="8" t="n"/>
      <c r="B329" s="9" t="n"/>
      <c r="C329" s="9" t="n"/>
      <c r="D329" s="10" t="n"/>
      <c r="E329" s="10" t="n"/>
      <c r="F329" s="10" t="n"/>
      <c r="G329" s="11" t="n"/>
      <c r="H329" s="11" t="n"/>
      <c r="I329" s="12">
        <f>IF($G329="","",$G329-$H329)</f>
        <v/>
      </c>
      <c r="J329" s="13">
        <f>IF($G329="","",IF($H329&gt;=$G329,"Pagada",IF($H329&gt;0,"Con abono","Pendiente")))</f>
        <v/>
      </c>
      <c r="K329" s="10" t="n"/>
      <c r="L329" s="13">
        <f>IF(OR($B329="",$C329=""),"",ROUND(($C329-$B329)*24,2))</f>
        <v/>
      </c>
      <c r="M329" s="13">
        <f>IF(OR($A329="",$D329="",$N329="",$O329=""),"",IF(COUNTIFS($A$5:$A$504,$A329,$D$5:$D$504,$D329,$N$5:$N$504,"&lt;"&amp;$O329,$O$5:$O$504,"&gt;"&amp;$N329)&gt;1,"CRUCE",""))</f>
        <v/>
      </c>
      <c r="N329" s="14">
        <f>IF($B329="","",ROUND($B329*1440,0))</f>
        <v/>
      </c>
      <c r="O329" s="14">
        <f>IF($C329="","",ROUND($C329*1440,0))</f>
        <v/>
      </c>
      <c r="P329" s="14">
        <f>IF(OR($A329="",$D329="",$N329=""),"",INT($A329)&amp;"|"&amp;$D329&amp;"|"&amp;INT($N329/60))</f>
        <v/>
      </c>
    </row>
    <row r="330">
      <c r="A330" s="8" t="n"/>
      <c r="B330" s="9" t="n"/>
      <c r="C330" s="9" t="n"/>
      <c r="D330" s="10" t="n"/>
      <c r="E330" s="10" t="n"/>
      <c r="F330" s="10" t="n"/>
      <c r="G330" s="11" t="n"/>
      <c r="H330" s="11" t="n"/>
      <c r="I330" s="12">
        <f>IF($G330="","",$G330-$H330)</f>
        <v/>
      </c>
      <c r="J330" s="13">
        <f>IF($G330="","",IF($H330&gt;=$G330,"Pagada",IF($H330&gt;0,"Con abono","Pendiente")))</f>
        <v/>
      </c>
      <c r="K330" s="10" t="n"/>
      <c r="L330" s="13">
        <f>IF(OR($B330="",$C330=""),"",ROUND(($C330-$B330)*24,2))</f>
        <v/>
      </c>
      <c r="M330" s="13">
        <f>IF(OR($A330="",$D330="",$N330="",$O330=""),"",IF(COUNTIFS($A$5:$A$504,$A330,$D$5:$D$504,$D330,$N$5:$N$504,"&lt;"&amp;$O330,$O$5:$O$504,"&gt;"&amp;$N330)&gt;1,"CRUCE",""))</f>
        <v/>
      </c>
      <c r="N330" s="14">
        <f>IF($B330="","",ROUND($B330*1440,0))</f>
        <v/>
      </c>
      <c r="O330" s="14">
        <f>IF($C330="","",ROUND($C330*1440,0))</f>
        <v/>
      </c>
      <c r="P330" s="14">
        <f>IF(OR($A330="",$D330="",$N330=""),"",INT($A330)&amp;"|"&amp;$D330&amp;"|"&amp;INT($N330/60))</f>
        <v/>
      </c>
    </row>
    <row r="331">
      <c r="A331" s="8" t="n"/>
      <c r="B331" s="9" t="n"/>
      <c r="C331" s="9" t="n"/>
      <c r="D331" s="10" t="n"/>
      <c r="E331" s="10" t="n"/>
      <c r="F331" s="10" t="n"/>
      <c r="G331" s="11" t="n"/>
      <c r="H331" s="11" t="n"/>
      <c r="I331" s="12">
        <f>IF($G331="","",$G331-$H331)</f>
        <v/>
      </c>
      <c r="J331" s="13">
        <f>IF($G331="","",IF($H331&gt;=$G331,"Pagada",IF($H331&gt;0,"Con abono","Pendiente")))</f>
        <v/>
      </c>
      <c r="K331" s="10" t="n"/>
      <c r="L331" s="13">
        <f>IF(OR($B331="",$C331=""),"",ROUND(($C331-$B331)*24,2))</f>
        <v/>
      </c>
      <c r="M331" s="13">
        <f>IF(OR($A331="",$D331="",$N331="",$O331=""),"",IF(COUNTIFS($A$5:$A$504,$A331,$D$5:$D$504,$D331,$N$5:$N$504,"&lt;"&amp;$O331,$O$5:$O$504,"&gt;"&amp;$N331)&gt;1,"CRUCE",""))</f>
        <v/>
      </c>
      <c r="N331" s="14">
        <f>IF($B331="","",ROUND($B331*1440,0))</f>
        <v/>
      </c>
      <c r="O331" s="14">
        <f>IF($C331="","",ROUND($C331*1440,0))</f>
        <v/>
      </c>
      <c r="P331" s="14">
        <f>IF(OR($A331="",$D331="",$N331=""),"",INT($A331)&amp;"|"&amp;$D331&amp;"|"&amp;INT($N331/60))</f>
        <v/>
      </c>
    </row>
    <row r="332">
      <c r="A332" s="8" t="n"/>
      <c r="B332" s="9" t="n"/>
      <c r="C332" s="9" t="n"/>
      <c r="D332" s="10" t="n"/>
      <c r="E332" s="10" t="n"/>
      <c r="F332" s="10" t="n"/>
      <c r="G332" s="11" t="n"/>
      <c r="H332" s="11" t="n"/>
      <c r="I332" s="12">
        <f>IF($G332="","",$G332-$H332)</f>
        <v/>
      </c>
      <c r="J332" s="13">
        <f>IF($G332="","",IF($H332&gt;=$G332,"Pagada",IF($H332&gt;0,"Con abono","Pendiente")))</f>
        <v/>
      </c>
      <c r="K332" s="10" t="n"/>
      <c r="L332" s="13">
        <f>IF(OR($B332="",$C332=""),"",ROUND(($C332-$B332)*24,2))</f>
        <v/>
      </c>
      <c r="M332" s="13">
        <f>IF(OR($A332="",$D332="",$N332="",$O332=""),"",IF(COUNTIFS($A$5:$A$504,$A332,$D$5:$D$504,$D332,$N$5:$N$504,"&lt;"&amp;$O332,$O$5:$O$504,"&gt;"&amp;$N332)&gt;1,"CRUCE",""))</f>
        <v/>
      </c>
      <c r="N332" s="14">
        <f>IF($B332="","",ROUND($B332*1440,0))</f>
        <v/>
      </c>
      <c r="O332" s="14">
        <f>IF($C332="","",ROUND($C332*1440,0))</f>
        <v/>
      </c>
      <c r="P332" s="14">
        <f>IF(OR($A332="",$D332="",$N332=""),"",INT($A332)&amp;"|"&amp;$D332&amp;"|"&amp;INT($N332/60))</f>
        <v/>
      </c>
    </row>
    <row r="333">
      <c r="A333" s="8" t="n"/>
      <c r="B333" s="9" t="n"/>
      <c r="C333" s="9" t="n"/>
      <c r="D333" s="10" t="n"/>
      <c r="E333" s="10" t="n"/>
      <c r="F333" s="10" t="n"/>
      <c r="G333" s="11" t="n"/>
      <c r="H333" s="11" t="n"/>
      <c r="I333" s="12">
        <f>IF($G333="","",$G333-$H333)</f>
        <v/>
      </c>
      <c r="J333" s="13">
        <f>IF($G333="","",IF($H333&gt;=$G333,"Pagada",IF($H333&gt;0,"Con abono","Pendiente")))</f>
        <v/>
      </c>
      <c r="K333" s="10" t="n"/>
      <c r="L333" s="13">
        <f>IF(OR($B333="",$C333=""),"",ROUND(($C333-$B333)*24,2))</f>
        <v/>
      </c>
      <c r="M333" s="13">
        <f>IF(OR($A333="",$D333="",$N333="",$O333=""),"",IF(COUNTIFS($A$5:$A$504,$A333,$D$5:$D$504,$D333,$N$5:$N$504,"&lt;"&amp;$O333,$O$5:$O$504,"&gt;"&amp;$N333)&gt;1,"CRUCE",""))</f>
        <v/>
      </c>
      <c r="N333" s="14">
        <f>IF($B333="","",ROUND($B333*1440,0))</f>
        <v/>
      </c>
      <c r="O333" s="14">
        <f>IF($C333="","",ROUND($C333*1440,0))</f>
        <v/>
      </c>
      <c r="P333" s="14">
        <f>IF(OR($A333="",$D333="",$N333=""),"",INT($A333)&amp;"|"&amp;$D333&amp;"|"&amp;INT($N333/60))</f>
        <v/>
      </c>
    </row>
    <row r="334">
      <c r="A334" s="8" t="n"/>
      <c r="B334" s="9" t="n"/>
      <c r="C334" s="9" t="n"/>
      <c r="D334" s="10" t="n"/>
      <c r="E334" s="10" t="n"/>
      <c r="F334" s="10" t="n"/>
      <c r="G334" s="11" t="n"/>
      <c r="H334" s="11" t="n"/>
      <c r="I334" s="12">
        <f>IF($G334="","",$G334-$H334)</f>
        <v/>
      </c>
      <c r="J334" s="13">
        <f>IF($G334="","",IF($H334&gt;=$G334,"Pagada",IF($H334&gt;0,"Con abono","Pendiente")))</f>
        <v/>
      </c>
      <c r="K334" s="10" t="n"/>
      <c r="L334" s="13">
        <f>IF(OR($B334="",$C334=""),"",ROUND(($C334-$B334)*24,2))</f>
        <v/>
      </c>
      <c r="M334" s="13">
        <f>IF(OR($A334="",$D334="",$N334="",$O334=""),"",IF(COUNTIFS($A$5:$A$504,$A334,$D$5:$D$504,$D334,$N$5:$N$504,"&lt;"&amp;$O334,$O$5:$O$504,"&gt;"&amp;$N334)&gt;1,"CRUCE",""))</f>
        <v/>
      </c>
      <c r="N334" s="14">
        <f>IF($B334="","",ROUND($B334*1440,0))</f>
        <v/>
      </c>
      <c r="O334" s="14">
        <f>IF($C334="","",ROUND($C334*1440,0))</f>
        <v/>
      </c>
      <c r="P334" s="14">
        <f>IF(OR($A334="",$D334="",$N334=""),"",INT($A334)&amp;"|"&amp;$D334&amp;"|"&amp;INT($N334/60))</f>
        <v/>
      </c>
    </row>
    <row r="335">
      <c r="A335" s="8" t="n"/>
      <c r="B335" s="9" t="n"/>
      <c r="C335" s="9" t="n"/>
      <c r="D335" s="10" t="n"/>
      <c r="E335" s="10" t="n"/>
      <c r="F335" s="10" t="n"/>
      <c r="G335" s="11" t="n"/>
      <c r="H335" s="11" t="n"/>
      <c r="I335" s="12">
        <f>IF($G335="","",$G335-$H335)</f>
        <v/>
      </c>
      <c r="J335" s="13">
        <f>IF($G335="","",IF($H335&gt;=$G335,"Pagada",IF($H335&gt;0,"Con abono","Pendiente")))</f>
        <v/>
      </c>
      <c r="K335" s="10" t="n"/>
      <c r="L335" s="13">
        <f>IF(OR($B335="",$C335=""),"",ROUND(($C335-$B335)*24,2))</f>
        <v/>
      </c>
      <c r="M335" s="13">
        <f>IF(OR($A335="",$D335="",$N335="",$O335=""),"",IF(COUNTIFS($A$5:$A$504,$A335,$D$5:$D$504,$D335,$N$5:$N$504,"&lt;"&amp;$O335,$O$5:$O$504,"&gt;"&amp;$N335)&gt;1,"CRUCE",""))</f>
        <v/>
      </c>
      <c r="N335" s="14">
        <f>IF($B335="","",ROUND($B335*1440,0))</f>
        <v/>
      </c>
      <c r="O335" s="14">
        <f>IF($C335="","",ROUND($C335*1440,0))</f>
        <v/>
      </c>
      <c r="P335" s="14">
        <f>IF(OR($A335="",$D335="",$N335=""),"",INT($A335)&amp;"|"&amp;$D335&amp;"|"&amp;INT($N335/60))</f>
        <v/>
      </c>
    </row>
    <row r="336">
      <c r="A336" s="8" t="n"/>
      <c r="B336" s="9" t="n"/>
      <c r="C336" s="9" t="n"/>
      <c r="D336" s="10" t="n"/>
      <c r="E336" s="10" t="n"/>
      <c r="F336" s="10" t="n"/>
      <c r="G336" s="11" t="n"/>
      <c r="H336" s="11" t="n"/>
      <c r="I336" s="12">
        <f>IF($G336="","",$G336-$H336)</f>
        <v/>
      </c>
      <c r="J336" s="13">
        <f>IF($G336="","",IF($H336&gt;=$G336,"Pagada",IF($H336&gt;0,"Con abono","Pendiente")))</f>
        <v/>
      </c>
      <c r="K336" s="10" t="n"/>
      <c r="L336" s="13">
        <f>IF(OR($B336="",$C336=""),"",ROUND(($C336-$B336)*24,2))</f>
        <v/>
      </c>
      <c r="M336" s="13">
        <f>IF(OR($A336="",$D336="",$N336="",$O336=""),"",IF(COUNTIFS($A$5:$A$504,$A336,$D$5:$D$504,$D336,$N$5:$N$504,"&lt;"&amp;$O336,$O$5:$O$504,"&gt;"&amp;$N336)&gt;1,"CRUCE",""))</f>
        <v/>
      </c>
      <c r="N336" s="14">
        <f>IF($B336="","",ROUND($B336*1440,0))</f>
        <v/>
      </c>
      <c r="O336" s="14">
        <f>IF($C336="","",ROUND($C336*1440,0))</f>
        <v/>
      </c>
      <c r="P336" s="14">
        <f>IF(OR($A336="",$D336="",$N336=""),"",INT($A336)&amp;"|"&amp;$D336&amp;"|"&amp;INT($N336/60))</f>
        <v/>
      </c>
    </row>
    <row r="337">
      <c r="A337" s="8" t="n"/>
      <c r="B337" s="9" t="n"/>
      <c r="C337" s="9" t="n"/>
      <c r="D337" s="10" t="n"/>
      <c r="E337" s="10" t="n"/>
      <c r="F337" s="10" t="n"/>
      <c r="G337" s="11" t="n"/>
      <c r="H337" s="11" t="n"/>
      <c r="I337" s="12">
        <f>IF($G337="","",$G337-$H337)</f>
        <v/>
      </c>
      <c r="J337" s="13">
        <f>IF($G337="","",IF($H337&gt;=$G337,"Pagada",IF($H337&gt;0,"Con abono","Pendiente")))</f>
        <v/>
      </c>
      <c r="K337" s="10" t="n"/>
      <c r="L337" s="13">
        <f>IF(OR($B337="",$C337=""),"",ROUND(($C337-$B337)*24,2))</f>
        <v/>
      </c>
      <c r="M337" s="13">
        <f>IF(OR($A337="",$D337="",$N337="",$O337=""),"",IF(COUNTIFS($A$5:$A$504,$A337,$D$5:$D$504,$D337,$N$5:$N$504,"&lt;"&amp;$O337,$O$5:$O$504,"&gt;"&amp;$N337)&gt;1,"CRUCE",""))</f>
        <v/>
      </c>
      <c r="N337" s="14">
        <f>IF($B337="","",ROUND($B337*1440,0))</f>
        <v/>
      </c>
      <c r="O337" s="14">
        <f>IF($C337="","",ROUND($C337*1440,0))</f>
        <v/>
      </c>
      <c r="P337" s="14">
        <f>IF(OR($A337="",$D337="",$N337=""),"",INT($A337)&amp;"|"&amp;$D337&amp;"|"&amp;INT($N337/60))</f>
        <v/>
      </c>
    </row>
    <row r="338">
      <c r="A338" s="8" t="n"/>
      <c r="B338" s="9" t="n"/>
      <c r="C338" s="9" t="n"/>
      <c r="D338" s="10" t="n"/>
      <c r="E338" s="10" t="n"/>
      <c r="F338" s="10" t="n"/>
      <c r="G338" s="11" t="n"/>
      <c r="H338" s="11" t="n"/>
      <c r="I338" s="12">
        <f>IF($G338="","",$G338-$H338)</f>
        <v/>
      </c>
      <c r="J338" s="13">
        <f>IF($G338="","",IF($H338&gt;=$G338,"Pagada",IF($H338&gt;0,"Con abono","Pendiente")))</f>
        <v/>
      </c>
      <c r="K338" s="10" t="n"/>
      <c r="L338" s="13">
        <f>IF(OR($B338="",$C338=""),"",ROUND(($C338-$B338)*24,2))</f>
        <v/>
      </c>
      <c r="M338" s="13">
        <f>IF(OR($A338="",$D338="",$N338="",$O338=""),"",IF(COUNTIFS($A$5:$A$504,$A338,$D$5:$D$504,$D338,$N$5:$N$504,"&lt;"&amp;$O338,$O$5:$O$504,"&gt;"&amp;$N338)&gt;1,"CRUCE",""))</f>
        <v/>
      </c>
      <c r="N338" s="14">
        <f>IF($B338="","",ROUND($B338*1440,0))</f>
        <v/>
      </c>
      <c r="O338" s="14">
        <f>IF($C338="","",ROUND($C338*1440,0))</f>
        <v/>
      </c>
      <c r="P338" s="14">
        <f>IF(OR($A338="",$D338="",$N338=""),"",INT($A338)&amp;"|"&amp;$D338&amp;"|"&amp;INT($N338/60))</f>
        <v/>
      </c>
    </row>
    <row r="339">
      <c r="A339" s="8" t="n"/>
      <c r="B339" s="9" t="n"/>
      <c r="C339" s="9" t="n"/>
      <c r="D339" s="10" t="n"/>
      <c r="E339" s="10" t="n"/>
      <c r="F339" s="10" t="n"/>
      <c r="G339" s="11" t="n"/>
      <c r="H339" s="11" t="n"/>
      <c r="I339" s="12">
        <f>IF($G339="","",$G339-$H339)</f>
        <v/>
      </c>
      <c r="J339" s="13">
        <f>IF($G339="","",IF($H339&gt;=$G339,"Pagada",IF($H339&gt;0,"Con abono","Pendiente")))</f>
        <v/>
      </c>
      <c r="K339" s="10" t="n"/>
      <c r="L339" s="13">
        <f>IF(OR($B339="",$C339=""),"",ROUND(($C339-$B339)*24,2))</f>
        <v/>
      </c>
      <c r="M339" s="13">
        <f>IF(OR($A339="",$D339="",$N339="",$O339=""),"",IF(COUNTIFS($A$5:$A$504,$A339,$D$5:$D$504,$D339,$N$5:$N$504,"&lt;"&amp;$O339,$O$5:$O$504,"&gt;"&amp;$N339)&gt;1,"CRUCE",""))</f>
        <v/>
      </c>
      <c r="N339" s="14">
        <f>IF($B339="","",ROUND($B339*1440,0))</f>
        <v/>
      </c>
      <c r="O339" s="14">
        <f>IF($C339="","",ROUND($C339*1440,0))</f>
        <v/>
      </c>
      <c r="P339" s="14">
        <f>IF(OR($A339="",$D339="",$N339=""),"",INT($A339)&amp;"|"&amp;$D339&amp;"|"&amp;INT($N339/60))</f>
        <v/>
      </c>
    </row>
    <row r="340">
      <c r="A340" s="8" t="n"/>
      <c r="B340" s="9" t="n"/>
      <c r="C340" s="9" t="n"/>
      <c r="D340" s="10" t="n"/>
      <c r="E340" s="10" t="n"/>
      <c r="F340" s="10" t="n"/>
      <c r="G340" s="11" t="n"/>
      <c r="H340" s="11" t="n"/>
      <c r="I340" s="12">
        <f>IF($G340="","",$G340-$H340)</f>
        <v/>
      </c>
      <c r="J340" s="13">
        <f>IF($G340="","",IF($H340&gt;=$G340,"Pagada",IF($H340&gt;0,"Con abono","Pendiente")))</f>
        <v/>
      </c>
      <c r="K340" s="10" t="n"/>
      <c r="L340" s="13">
        <f>IF(OR($B340="",$C340=""),"",ROUND(($C340-$B340)*24,2))</f>
        <v/>
      </c>
      <c r="M340" s="13">
        <f>IF(OR($A340="",$D340="",$N340="",$O340=""),"",IF(COUNTIFS($A$5:$A$504,$A340,$D$5:$D$504,$D340,$N$5:$N$504,"&lt;"&amp;$O340,$O$5:$O$504,"&gt;"&amp;$N340)&gt;1,"CRUCE",""))</f>
        <v/>
      </c>
      <c r="N340" s="14">
        <f>IF($B340="","",ROUND($B340*1440,0))</f>
        <v/>
      </c>
      <c r="O340" s="14">
        <f>IF($C340="","",ROUND($C340*1440,0))</f>
        <v/>
      </c>
      <c r="P340" s="14">
        <f>IF(OR($A340="",$D340="",$N340=""),"",INT($A340)&amp;"|"&amp;$D340&amp;"|"&amp;INT($N340/60))</f>
        <v/>
      </c>
    </row>
    <row r="341">
      <c r="A341" s="8" t="n"/>
      <c r="B341" s="9" t="n"/>
      <c r="C341" s="9" t="n"/>
      <c r="D341" s="10" t="n"/>
      <c r="E341" s="10" t="n"/>
      <c r="F341" s="10" t="n"/>
      <c r="G341" s="11" t="n"/>
      <c r="H341" s="11" t="n"/>
      <c r="I341" s="12">
        <f>IF($G341="","",$G341-$H341)</f>
        <v/>
      </c>
      <c r="J341" s="13">
        <f>IF($G341="","",IF($H341&gt;=$G341,"Pagada",IF($H341&gt;0,"Con abono","Pendiente")))</f>
        <v/>
      </c>
      <c r="K341" s="10" t="n"/>
      <c r="L341" s="13">
        <f>IF(OR($B341="",$C341=""),"",ROUND(($C341-$B341)*24,2))</f>
        <v/>
      </c>
      <c r="M341" s="13">
        <f>IF(OR($A341="",$D341="",$N341="",$O341=""),"",IF(COUNTIFS($A$5:$A$504,$A341,$D$5:$D$504,$D341,$N$5:$N$504,"&lt;"&amp;$O341,$O$5:$O$504,"&gt;"&amp;$N341)&gt;1,"CRUCE",""))</f>
        <v/>
      </c>
      <c r="N341" s="14">
        <f>IF($B341="","",ROUND($B341*1440,0))</f>
        <v/>
      </c>
      <c r="O341" s="14">
        <f>IF($C341="","",ROUND($C341*1440,0))</f>
        <v/>
      </c>
      <c r="P341" s="14">
        <f>IF(OR($A341="",$D341="",$N341=""),"",INT($A341)&amp;"|"&amp;$D341&amp;"|"&amp;INT($N341/60))</f>
        <v/>
      </c>
    </row>
    <row r="342">
      <c r="A342" s="8" t="n"/>
      <c r="B342" s="9" t="n"/>
      <c r="C342" s="9" t="n"/>
      <c r="D342" s="10" t="n"/>
      <c r="E342" s="10" t="n"/>
      <c r="F342" s="10" t="n"/>
      <c r="G342" s="11" t="n"/>
      <c r="H342" s="11" t="n"/>
      <c r="I342" s="12">
        <f>IF($G342="","",$G342-$H342)</f>
        <v/>
      </c>
      <c r="J342" s="13">
        <f>IF($G342="","",IF($H342&gt;=$G342,"Pagada",IF($H342&gt;0,"Con abono","Pendiente")))</f>
        <v/>
      </c>
      <c r="K342" s="10" t="n"/>
      <c r="L342" s="13">
        <f>IF(OR($B342="",$C342=""),"",ROUND(($C342-$B342)*24,2))</f>
        <v/>
      </c>
      <c r="M342" s="13">
        <f>IF(OR($A342="",$D342="",$N342="",$O342=""),"",IF(COUNTIFS($A$5:$A$504,$A342,$D$5:$D$504,$D342,$N$5:$N$504,"&lt;"&amp;$O342,$O$5:$O$504,"&gt;"&amp;$N342)&gt;1,"CRUCE",""))</f>
        <v/>
      </c>
      <c r="N342" s="14">
        <f>IF($B342="","",ROUND($B342*1440,0))</f>
        <v/>
      </c>
      <c r="O342" s="14">
        <f>IF($C342="","",ROUND($C342*1440,0))</f>
        <v/>
      </c>
      <c r="P342" s="14">
        <f>IF(OR($A342="",$D342="",$N342=""),"",INT($A342)&amp;"|"&amp;$D342&amp;"|"&amp;INT($N342/60))</f>
        <v/>
      </c>
    </row>
    <row r="343">
      <c r="A343" s="8" t="n"/>
      <c r="B343" s="9" t="n"/>
      <c r="C343" s="9" t="n"/>
      <c r="D343" s="10" t="n"/>
      <c r="E343" s="10" t="n"/>
      <c r="F343" s="10" t="n"/>
      <c r="G343" s="11" t="n"/>
      <c r="H343" s="11" t="n"/>
      <c r="I343" s="12">
        <f>IF($G343="","",$G343-$H343)</f>
        <v/>
      </c>
      <c r="J343" s="13">
        <f>IF($G343="","",IF($H343&gt;=$G343,"Pagada",IF($H343&gt;0,"Con abono","Pendiente")))</f>
        <v/>
      </c>
      <c r="K343" s="10" t="n"/>
      <c r="L343" s="13">
        <f>IF(OR($B343="",$C343=""),"",ROUND(($C343-$B343)*24,2))</f>
        <v/>
      </c>
      <c r="M343" s="13">
        <f>IF(OR($A343="",$D343="",$N343="",$O343=""),"",IF(COUNTIFS($A$5:$A$504,$A343,$D$5:$D$504,$D343,$N$5:$N$504,"&lt;"&amp;$O343,$O$5:$O$504,"&gt;"&amp;$N343)&gt;1,"CRUCE",""))</f>
        <v/>
      </c>
      <c r="N343" s="14">
        <f>IF($B343="","",ROUND($B343*1440,0))</f>
        <v/>
      </c>
      <c r="O343" s="14">
        <f>IF($C343="","",ROUND($C343*1440,0))</f>
        <v/>
      </c>
      <c r="P343" s="14">
        <f>IF(OR($A343="",$D343="",$N343=""),"",INT($A343)&amp;"|"&amp;$D343&amp;"|"&amp;INT($N343/60))</f>
        <v/>
      </c>
    </row>
    <row r="344">
      <c r="A344" s="8" t="n"/>
      <c r="B344" s="9" t="n"/>
      <c r="C344" s="9" t="n"/>
      <c r="D344" s="10" t="n"/>
      <c r="E344" s="10" t="n"/>
      <c r="F344" s="10" t="n"/>
      <c r="G344" s="11" t="n"/>
      <c r="H344" s="11" t="n"/>
      <c r="I344" s="12">
        <f>IF($G344="","",$G344-$H344)</f>
        <v/>
      </c>
      <c r="J344" s="13">
        <f>IF($G344="","",IF($H344&gt;=$G344,"Pagada",IF($H344&gt;0,"Con abono","Pendiente")))</f>
        <v/>
      </c>
      <c r="K344" s="10" t="n"/>
      <c r="L344" s="13">
        <f>IF(OR($B344="",$C344=""),"",ROUND(($C344-$B344)*24,2))</f>
        <v/>
      </c>
      <c r="M344" s="13">
        <f>IF(OR($A344="",$D344="",$N344="",$O344=""),"",IF(COUNTIFS($A$5:$A$504,$A344,$D$5:$D$504,$D344,$N$5:$N$504,"&lt;"&amp;$O344,$O$5:$O$504,"&gt;"&amp;$N344)&gt;1,"CRUCE",""))</f>
        <v/>
      </c>
      <c r="N344" s="14">
        <f>IF($B344="","",ROUND($B344*1440,0))</f>
        <v/>
      </c>
      <c r="O344" s="14">
        <f>IF($C344="","",ROUND($C344*1440,0))</f>
        <v/>
      </c>
      <c r="P344" s="14">
        <f>IF(OR($A344="",$D344="",$N344=""),"",INT($A344)&amp;"|"&amp;$D344&amp;"|"&amp;INT($N344/60))</f>
        <v/>
      </c>
    </row>
    <row r="345">
      <c r="A345" s="8" t="n"/>
      <c r="B345" s="9" t="n"/>
      <c r="C345" s="9" t="n"/>
      <c r="D345" s="10" t="n"/>
      <c r="E345" s="10" t="n"/>
      <c r="F345" s="10" t="n"/>
      <c r="G345" s="11" t="n"/>
      <c r="H345" s="11" t="n"/>
      <c r="I345" s="12">
        <f>IF($G345="","",$G345-$H345)</f>
        <v/>
      </c>
      <c r="J345" s="13">
        <f>IF($G345="","",IF($H345&gt;=$G345,"Pagada",IF($H345&gt;0,"Con abono","Pendiente")))</f>
        <v/>
      </c>
      <c r="K345" s="10" t="n"/>
      <c r="L345" s="13">
        <f>IF(OR($B345="",$C345=""),"",ROUND(($C345-$B345)*24,2))</f>
        <v/>
      </c>
      <c r="M345" s="13">
        <f>IF(OR($A345="",$D345="",$N345="",$O345=""),"",IF(COUNTIFS($A$5:$A$504,$A345,$D$5:$D$504,$D345,$N$5:$N$504,"&lt;"&amp;$O345,$O$5:$O$504,"&gt;"&amp;$N345)&gt;1,"CRUCE",""))</f>
        <v/>
      </c>
      <c r="N345" s="14">
        <f>IF($B345="","",ROUND($B345*1440,0))</f>
        <v/>
      </c>
      <c r="O345" s="14">
        <f>IF($C345="","",ROUND($C345*1440,0))</f>
        <v/>
      </c>
      <c r="P345" s="14">
        <f>IF(OR($A345="",$D345="",$N345=""),"",INT($A345)&amp;"|"&amp;$D345&amp;"|"&amp;INT($N345/60))</f>
        <v/>
      </c>
    </row>
    <row r="346">
      <c r="A346" s="8" t="n"/>
      <c r="B346" s="9" t="n"/>
      <c r="C346" s="9" t="n"/>
      <c r="D346" s="10" t="n"/>
      <c r="E346" s="10" t="n"/>
      <c r="F346" s="10" t="n"/>
      <c r="G346" s="11" t="n"/>
      <c r="H346" s="11" t="n"/>
      <c r="I346" s="12">
        <f>IF($G346="","",$G346-$H346)</f>
        <v/>
      </c>
      <c r="J346" s="13">
        <f>IF($G346="","",IF($H346&gt;=$G346,"Pagada",IF($H346&gt;0,"Con abono","Pendiente")))</f>
        <v/>
      </c>
      <c r="K346" s="10" t="n"/>
      <c r="L346" s="13">
        <f>IF(OR($B346="",$C346=""),"",ROUND(($C346-$B346)*24,2))</f>
        <v/>
      </c>
      <c r="M346" s="13">
        <f>IF(OR($A346="",$D346="",$N346="",$O346=""),"",IF(COUNTIFS($A$5:$A$504,$A346,$D$5:$D$504,$D346,$N$5:$N$504,"&lt;"&amp;$O346,$O$5:$O$504,"&gt;"&amp;$N346)&gt;1,"CRUCE",""))</f>
        <v/>
      </c>
      <c r="N346" s="14">
        <f>IF($B346="","",ROUND($B346*1440,0))</f>
        <v/>
      </c>
      <c r="O346" s="14">
        <f>IF($C346="","",ROUND($C346*1440,0))</f>
        <v/>
      </c>
      <c r="P346" s="14">
        <f>IF(OR($A346="",$D346="",$N346=""),"",INT($A346)&amp;"|"&amp;$D346&amp;"|"&amp;INT($N346/60))</f>
        <v/>
      </c>
    </row>
    <row r="347">
      <c r="A347" s="8" t="n"/>
      <c r="B347" s="9" t="n"/>
      <c r="C347" s="9" t="n"/>
      <c r="D347" s="10" t="n"/>
      <c r="E347" s="10" t="n"/>
      <c r="F347" s="10" t="n"/>
      <c r="G347" s="11" t="n"/>
      <c r="H347" s="11" t="n"/>
      <c r="I347" s="12">
        <f>IF($G347="","",$G347-$H347)</f>
        <v/>
      </c>
      <c r="J347" s="13">
        <f>IF($G347="","",IF($H347&gt;=$G347,"Pagada",IF($H347&gt;0,"Con abono","Pendiente")))</f>
        <v/>
      </c>
      <c r="K347" s="10" t="n"/>
      <c r="L347" s="13">
        <f>IF(OR($B347="",$C347=""),"",ROUND(($C347-$B347)*24,2))</f>
        <v/>
      </c>
      <c r="M347" s="13">
        <f>IF(OR($A347="",$D347="",$N347="",$O347=""),"",IF(COUNTIFS($A$5:$A$504,$A347,$D$5:$D$504,$D347,$N$5:$N$504,"&lt;"&amp;$O347,$O$5:$O$504,"&gt;"&amp;$N347)&gt;1,"CRUCE",""))</f>
        <v/>
      </c>
      <c r="N347" s="14">
        <f>IF($B347="","",ROUND($B347*1440,0))</f>
        <v/>
      </c>
      <c r="O347" s="14">
        <f>IF($C347="","",ROUND($C347*1440,0))</f>
        <v/>
      </c>
      <c r="P347" s="14">
        <f>IF(OR($A347="",$D347="",$N347=""),"",INT($A347)&amp;"|"&amp;$D347&amp;"|"&amp;INT($N347/60))</f>
        <v/>
      </c>
    </row>
    <row r="348">
      <c r="A348" s="8" t="n"/>
      <c r="B348" s="9" t="n"/>
      <c r="C348" s="9" t="n"/>
      <c r="D348" s="10" t="n"/>
      <c r="E348" s="10" t="n"/>
      <c r="F348" s="10" t="n"/>
      <c r="G348" s="11" t="n"/>
      <c r="H348" s="11" t="n"/>
      <c r="I348" s="12">
        <f>IF($G348="","",$G348-$H348)</f>
        <v/>
      </c>
      <c r="J348" s="13">
        <f>IF($G348="","",IF($H348&gt;=$G348,"Pagada",IF($H348&gt;0,"Con abono","Pendiente")))</f>
        <v/>
      </c>
      <c r="K348" s="10" t="n"/>
      <c r="L348" s="13">
        <f>IF(OR($B348="",$C348=""),"",ROUND(($C348-$B348)*24,2))</f>
        <v/>
      </c>
      <c r="M348" s="13">
        <f>IF(OR($A348="",$D348="",$N348="",$O348=""),"",IF(COUNTIFS($A$5:$A$504,$A348,$D$5:$D$504,$D348,$N$5:$N$504,"&lt;"&amp;$O348,$O$5:$O$504,"&gt;"&amp;$N348)&gt;1,"CRUCE",""))</f>
        <v/>
      </c>
      <c r="N348" s="14">
        <f>IF($B348="","",ROUND($B348*1440,0))</f>
        <v/>
      </c>
      <c r="O348" s="14">
        <f>IF($C348="","",ROUND($C348*1440,0))</f>
        <v/>
      </c>
      <c r="P348" s="14">
        <f>IF(OR($A348="",$D348="",$N348=""),"",INT($A348)&amp;"|"&amp;$D348&amp;"|"&amp;INT($N348/60))</f>
        <v/>
      </c>
    </row>
    <row r="349">
      <c r="A349" s="8" t="n"/>
      <c r="B349" s="9" t="n"/>
      <c r="C349" s="9" t="n"/>
      <c r="D349" s="10" t="n"/>
      <c r="E349" s="10" t="n"/>
      <c r="F349" s="10" t="n"/>
      <c r="G349" s="11" t="n"/>
      <c r="H349" s="11" t="n"/>
      <c r="I349" s="12">
        <f>IF($G349="","",$G349-$H349)</f>
        <v/>
      </c>
      <c r="J349" s="13">
        <f>IF($G349="","",IF($H349&gt;=$G349,"Pagada",IF($H349&gt;0,"Con abono","Pendiente")))</f>
        <v/>
      </c>
      <c r="K349" s="10" t="n"/>
      <c r="L349" s="13">
        <f>IF(OR($B349="",$C349=""),"",ROUND(($C349-$B349)*24,2))</f>
        <v/>
      </c>
      <c r="M349" s="13">
        <f>IF(OR($A349="",$D349="",$N349="",$O349=""),"",IF(COUNTIFS($A$5:$A$504,$A349,$D$5:$D$504,$D349,$N$5:$N$504,"&lt;"&amp;$O349,$O$5:$O$504,"&gt;"&amp;$N349)&gt;1,"CRUCE",""))</f>
        <v/>
      </c>
      <c r="N349" s="14">
        <f>IF($B349="","",ROUND($B349*1440,0))</f>
        <v/>
      </c>
      <c r="O349" s="14">
        <f>IF($C349="","",ROUND($C349*1440,0))</f>
        <v/>
      </c>
      <c r="P349" s="14">
        <f>IF(OR($A349="",$D349="",$N349=""),"",INT($A349)&amp;"|"&amp;$D349&amp;"|"&amp;INT($N349/60))</f>
        <v/>
      </c>
    </row>
    <row r="350">
      <c r="A350" s="8" t="n"/>
      <c r="B350" s="9" t="n"/>
      <c r="C350" s="9" t="n"/>
      <c r="D350" s="10" t="n"/>
      <c r="E350" s="10" t="n"/>
      <c r="F350" s="10" t="n"/>
      <c r="G350" s="11" t="n"/>
      <c r="H350" s="11" t="n"/>
      <c r="I350" s="12">
        <f>IF($G350="","",$G350-$H350)</f>
        <v/>
      </c>
      <c r="J350" s="13">
        <f>IF($G350="","",IF($H350&gt;=$G350,"Pagada",IF($H350&gt;0,"Con abono","Pendiente")))</f>
        <v/>
      </c>
      <c r="K350" s="10" t="n"/>
      <c r="L350" s="13">
        <f>IF(OR($B350="",$C350=""),"",ROUND(($C350-$B350)*24,2))</f>
        <v/>
      </c>
      <c r="M350" s="13">
        <f>IF(OR($A350="",$D350="",$N350="",$O350=""),"",IF(COUNTIFS($A$5:$A$504,$A350,$D$5:$D$504,$D350,$N$5:$N$504,"&lt;"&amp;$O350,$O$5:$O$504,"&gt;"&amp;$N350)&gt;1,"CRUCE",""))</f>
        <v/>
      </c>
      <c r="N350" s="14">
        <f>IF($B350="","",ROUND($B350*1440,0))</f>
        <v/>
      </c>
      <c r="O350" s="14">
        <f>IF($C350="","",ROUND($C350*1440,0))</f>
        <v/>
      </c>
      <c r="P350" s="14">
        <f>IF(OR($A350="",$D350="",$N350=""),"",INT($A350)&amp;"|"&amp;$D350&amp;"|"&amp;INT($N350/60))</f>
        <v/>
      </c>
    </row>
    <row r="351">
      <c r="A351" s="8" t="n"/>
      <c r="B351" s="9" t="n"/>
      <c r="C351" s="9" t="n"/>
      <c r="D351" s="10" t="n"/>
      <c r="E351" s="10" t="n"/>
      <c r="F351" s="10" t="n"/>
      <c r="G351" s="11" t="n"/>
      <c r="H351" s="11" t="n"/>
      <c r="I351" s="12">
        <f>IF($G351="","",$G351-$H351)</f>
        <v/>
      </c>
      <c r="J351" s="13">
        <f>IF($G351="","",IF($H351&gt;=$G351,"Pagada",IF($H351&gt;0,"Con abono","Pendiente")))</f>
        <v/>
      </c>
      <c r="K351" s="10" t="n"/>
      <c r="L351" s="13">
        <f>IF(OR($B351="",$C351=""),"",ROUND(($C351-$B351)*24,2))</f>
        <v/>
      </c>
      <c r="M351" s="13">
        <f>IF(OR($A351="",$D351="",$N351="",$O351=""),"",IF(COUNTIFS($A$5:$A$504,$A351,$D$5:$D$504,$D351,$N$5:$N$504,"&lt;"&amp;$O351,$O$5:$O$504,"&gt;"&amp;$N351)&gt;1,"CRUCE",""))</f>
        <v/>
      </c>
      <c r="N351" s="14">
        <f>IF($B351="","",ROUND($B351*1440,0))</f>
        <v/>
      </c>
      <c r="O351" s="14">
        <f>IF($C351="","",ROUND($C351*1440,0))</f>
        <v/>
      </c>
      <c r="P351" s="14">
        <f>IF(OR($A351="",$D351="",$N351=""),"",INT($A351)&amp;"|"&amp;$D351&amp;"|"&amp;INT($N351/60))</f>
        <v/>
      </c>
    </row>
    <row r="352">
      <c r="A352" s="8" t="n"/>
      <c r="B352" s="9" t="n"/>
      <c r="C352" s="9" t="n"/>
      <c r="D352" s="10" t="n"/>
      <c r="E352" s="10" t="n"/>
      <c r="F352" s="10" t="n"/>
      <c r="G352" s="11" t="n"/>
      <c r="H352" s="11" t="n"/>
      <c r="I352" s="12">
        <f>IF($G352="","",$G352-$H352)</f>
        <v/>
      </c>
      <c r="J352" s="13">
        <f>IF($G352="","",IF($H352&gt;=$G352,"Pagada",IF($H352&gt;0,"Con abono","Pendiente")))</f>
        <v/>
      </c>
      <c r="K352" s="10" t="n"/>
      <c r="L352" s="13">
        <f>IF(OR($B352="",$C352=""),"",ROUND(($C352-$B352)*24,2))</f>
        <v/>
      </c>
      <c r="M352" s="13">
        <f>IF(OR($A352="",$D352="",$N352="",$O352=""),"",IF(COUNTIFS($A$5:$A$504,$A352,$D$5:$D$504,$D352,$N$5:$N$504,"&lt;"&amp;$O352,$O$5:$O$504,"&gt;"&amp;$N352)&gt;1,"CRUCE",""))</f>
        <v/>
      </c>
      <c r="N352" s="14">
        <f>IF($B352="","",ROUND($B352*1440,0))</f>
        <v/>
      </c>
      <c r="O352" s="14">
        <f>IF($C352="","",ROUND($C352*1440,0))</f>
        <v/>
      </c>
      <c r="P352" s="14">
        <f>IF(OR($A352="",$D352="",$N352=""),"",INT($A352)&amp;"|"&amp;$D352&amp;"|"&amp;INT($N352/60))</f>
        <v/>
      </c>
    </row>
    <row r="353">
      <c r="A353" s="8" t="n"/>
      <c r="B353" s="9" t="n"/>
      <c r="C353" s="9" t="n"/>
      <c r="D353" s="10" t="n"/>
      <c r="E353" s="10" t="n"/>
      <c r="F353" s="10" t="n"/>
      <c r="G353" s="11" t="n"/>
      <c r="H353" s="11" t="n"/>
      <c r="I353" s="12">
        <f>IF($G353="","",$G353-$H353)</f>
        <v/>
      </c>
      <c r="J353" s="13">
        <f>IF($G353="","",IF($H353&gt;=$G353,"Pagada",IF($H353&gt;0,"Con abono","Pendiente")))</f>
        <v/>
      </c>
      <c r="K353" s="10" t="n"/>
      <c r="L353" s="13">
        <f>IF(OR($B353="",$C353=""),"",ROUND(($C353-$B353)*24,2))</f>
        <v/>
      </c>
      <c r="M353" s="13">
        <f>IF(OR($A353="",$D353="",$N353="",$O353=""),"",IF(COUNTIFS($A$5:$A$504,$A353,$D$5:$D$504,$D353,$N$5:$N$504,"&lt;"&amp;$O353,$O$5:$O$504,"&gt;"&amp;$N353)&gt;1,"CRUCE",""))</f>
        <v/>
      </c>
      <c r="N353" s="14">
        <f>IF($B353="","",ROUND($B353*1440,0))</f>
        <v/>
      </c>
      <c r="O353" s="14">
        <f>IF($C353="","",ROUND($C353*1440,0))</f>
        <v/>
      </c>
      <c r="P353" s="14">
        <f>IF(OR($A353="",$D353="",$N353=""),"",INT($A353)&amp;"|"&amp;$D353&amp;"|"&amp;INT($N353/60))</f>
        <v/>
      </c>
    </row>
    <row r="354">
      <c r="A354" s="8" t="n"/>
      <c r="B354" s="9" t="n"/>
      <c r="C354" s="9" t="n"/>
      <c r="D354" s="10" t="n"/>
      <c r="E354" s="10" t="n"/>
      <c r="F354" s="10" t="n"/>
      <c r="G354" s="11" t="n"/>
      <c r="H354" s="11" t="n"/>
      <c r="I354" s="12">
        <f>IF($G354="","",$G354-$H354)</f>
        <v/>
      </c>
      <c r="J354" s="13">
        <f>IF($G354="","",IF($H354&gt;=$G354,"Pagada",IF($H354&gt;0,"Con abono","Pendiente")))</f>
        <v/>
      </c>
      <c r="K354" s="10" t="n"/>
      <c r="L354" s="13">
        <f>IF(OR($B354="",$C354=""),"",ROUND(($C354-$B354)*24,2))</f>
        <v/>
      </c>
      <c r="M354" s="13">
        <f>IF(OR($A354="",$D354="",$N354="",$O354=""),"",IF(COUNTIFS($A$5:$A$504,$A354,$D$5:$D$504,$D354,$N$5:$N$504,"&lt;"&amp;$O354,$O$5:$O$504,"&gt;"&amp;$N354)&gt;1,"CRUCE",""))</f>
        <v/>
      </c>
      <c r="N354" s="14">
        <f>IF($B354="","",ROUND($B354*1440,0))</f>
        <v/>
      </c>
      <c r="O354" s="14">
        <f>IF($C354="","",ROUND($C354*1440,0))</f>
        <v/>
      </c>
      <c r="P354" s="14">
        <f>IF(OR($A354="",$D354="",$N354=""),"",INT($A354)&amp;"|"&amp;$D354&amp;"|"&amp;INT($N354/60))</f>
        <v/>
      </c>
    </row>
    <row r="355">
      <c r="A355" s="8" t="n"/>
      <c r="B355" s="9" t="n"/>
      <c r="C355" s="9" t="n"/>
      <c r="D355" s="10" t="n"/>
      <c r="E355" s="10" t="n"/>
      <c r="F355" s="10" t="n"/>
      <c r="G355" s="11" t="n"/>
      <c r="H355" s="11" t="n"/>
      <c r="I355" s="12">
        <f>IF($G355="","",$G355-$H355)</f>
        <v/>
      </c>
      <c r="J355" s="13">
        <f>IF($G355="","",IF($H355&gt;=$G355,"Pagada",IF($H355&gt;0,"Con abono","Pendiente")))</f>
        <v/>
      </c>
      <c r="K355" s="10" t="n"/>
      <c r="L355" s="13">
        <f>IF(OR($B355="",$C355=""),"",ROUND(($C355-$B355)*24,2))</f>
        <v/>
      </c>
      <c r="M355" s="13">
        <f>IF(OR($A355="",$D355="",$N355="",$O355=""),"",IF(COUNTIFS($A$5:$A$504,$A355,$D$5:$D$504,$D355,$N$5:$N$504,"&lt;"&amp;$O355,$O$5:$O$504,"&gt;"&amp;$N355)&gt;1,"CRUCE",""))</f>
        <v/>
      </c>
      <c r="N355" s="14">
        <f>IF($B355="","",ROUND($B355*1440,0))</f>
        <v/>
      </c>
      <c r="O355" s="14">
        <f>IF($C355="","",ROUND($C355*1440,0))</f>
        <v/>
      </c>
      <c r="P355" s="14">
        <f>IF(OR($A355="",$D355="",$N355=""),"",INT($A355)&amp;"|"&amp;$D355&amp;"|"&amp;INT($N355/60))</f>
        <v/>
      </c>
    </row>
    <row r="356">
      <c r="A356" s="8" t="n"/>
      <c r="B356" s="9" t="n"/>
      <c r="C356" s="9" t="n"/>
      <c r="D356" s="10" t="n"/>
      <c r="E356" s="10" t="n"/>
      <c r="F356" s="10" t="n"/>
      <c r="G356" s="11" t="n"/>
      <c r="H356" s="11" t="n"/>
      <c r="I356" s="12">
        <f>IF($G356="","",$G356-$H356)</f>
        <v/>
      </c>
      <c r="J356" s="13">
        <f>IF($G356="","",IF($H356&gt;=$G356,"Pagada",IF($H356&gt;0,"Con abono","Pendiente")))</f>
        <v/>
      </c>
      <c r="K356" s="10" t="n"/>
      <c r="L356" s="13">
        <f>IF(OR($B356="",$C356=""),"",ROUND(($C356-$B356)*24,2))</f>
        <v/>
      </c>
      <c r="M356" s="13">
        <f>IF(OR($A356="",$D356="",$N356="",$O356=""),"",IF(COUNTIFS($A$5:$A$504,$A356,$D$5:$D$504,$D356,$N$5:$N$504,"&lt;"&amp;$O356,$O$5:$O$504,"&gt;"&amp;$N356)&gt;1,"CRUCE",""))</f>
        <v/>
      </c>
      <c r="N356" s="14">
        <f>IF($B356="","",ROUND($B356*1440,0))</f>
        <v/>
      </c>
      <c r="O356" s="14">
        <f>IF($C356="","",ROUND($C356*1440,0))</f>
        <v/>
      </c>
      <c r="P356" s="14">
        <f>IF(OR($A356="",$D356="",$N356=""),"",INT($A356)&amp;"|"&amp;$D356&amp;"|"&amp;INT($N356/60))</f>
        <v/>
      </c>
    </row>
    <row r="357">
      <c r="A357" s="8" t="n"/>
      <c r="B357" s="9" t="n"/>
      <c r="C357" s="9" t="n"/>
      <c r="D357" s="10" t="n"/>
      <c r="E357" s="10" t="n"/>
      <c r="F357" s="10" t="n"/>
      <c r="G357" s="11" t="n"/>
      <c r="H357" s="11" t="n"/>
      <c r="I357" s="12">
        <f>IF($G357="","",$G357-$H357)</f>
        <v/>
      </c>
      <c r="J357" s="13">
        <f>IF($G357="","",IF($H357&gt;=$G357,"Pagada",IF($H357&gt;0,"Con abono","Pendiente")))</f>
        <v/>
      </c>
      <c r="K357" s="10" t="n"/>
      <c r="L357" s="13">
        <f>IF(OR($B357="",$C357=""),"",ROUND(($C357-$B357)*24,2))</f>
        <v/>
      </c>
      <c r="M357" s="13">
        <f>IF(OR($A357="",$D357="",$N357="",$O357=""),"",IF(COUNTIFS($A$5:$A$504,$A357,$D$5:$D$504,$D357,$N$5:$N$504,"&lt;"&amp;$O357,$O$5:$O$504,"&gt;"&amp;$N357)&gt;1,"CRUCE",""))</f>
        <v/>
      </c>
      <c r="N357" s="14">
        <f>IF($B357="","",ROUND($B357*1440,0))</f>
        <v/>
      </c>
      <c r="O357" s="14">
        <f>IF($C357="","",ROUND($C357*1440,0))</f>
        <v/>
      </c>
      <c r="P357" s="14">
        <f>IF(OR($A357="",$D357="",$N357=""),"",INT($A357)&amp;"|"&amp;$D357&amp;"|"&amp;INT($N357/60))</f>
        <v/>
      </c>
    </row>
    <row r="358">
      <c r="A358" s="8" t="n"/>
      <c r="B358" s="9" t="n"/>
      <c r="C358" s="9" t="n"/>
      <c r="D358" s="10" t="n"/>
      <c r="E358" s="10" t="n"/>
      <c r="F358" s="10" t="n"/>
      <c r="G358" s="11" t="n"/>
      <c r="H358" s="11" t="n"/>
      <c r="I358" s="12">
        <f>IF($G358="","",$G358-$H358)</f>
        <v/>
      </c>
      <c r="J358" s="13">
        <f>IF($G358="","",IF($H358&gt;=$G358,"Pagada",IF($H358&gt;0,"Con abono","Pendiente")))</f>
        <v/>
      </c>
      <c r="K358" s="10" t="n"/>
      <c r="L358" s="13">
        <f>IF(OR($B358="",$C358=""),"",ROUND(($C358-$B358)*24,2))</f>
        <v/>
      </c>
      <c r="M358" s="13">
        <f>IF(OR($A358="",$D358="",$N358="",$O358=""),"",IF(COUNTIFS($A$5:$A$504,$A358,$D$5:$D$504,$D358,$N$5:$N$504,"&lt;"&amp;$O358,$O$5:$O$504,"&gt;"&amp;$N358)&gt;1,"CRUCE",""))</f>
        <v/>
      </c>
      <c r="N358" s="14">
        <f>IF($B358="","",ROUND($B358*1440,0))</f>
        <v/>
      </c>
      <c r="O358" s="14">
        <f>IF($C358="","",ROUND($C358*1440,0))</f>
        <v/>
      </c>
      <c r="P358" s="14">
        <f>IF(OR($A358="",$D358="",$N358=""),"",INT($A358)&amp;"|"&amp;$D358&amp;"|"&amp;INT($N358/60))</f>
        <v/>
      </c>
    </row>
    <row r="359">
      <c r="A359" s="8" t="n"/>
      <c r="B359" s="9" t="n"/>
      <c r="C359" s="9" t="n"/>
      <c r="D359" s="10" t="n"/>
      <c r="E359" s="10" t="n"/>
      <c r="F359" s="10" t="n"/>
      <c r="G359" s="11" t="n"/>
      <c r="H359" s="11" t="n"/>
      <c r="I359" s="12">
        <f>IF($G359="","",$G359-$H359)</f>
        <v/>
      </c>
      <c r="J359" s="13">
        <f>IF($G359="","",IF($H359&gt;=$G359,"Pagada",IF($H359&gt;0,"Con abono","Pendiente")))</f>
        <v/>
      </c>
      <c r="K359" s="10" t="n"/>
      <c r="L359" s="13">
        <f>IF(OR($B359="",$C359=""),"",ROUND(($C359-$B359)*24,2))</f>
        <v/>
      </c>
      <c r="M359" s="13">
        <f>IF(OR($A359="",$D359="",$N359="",$O359=""),"",IF(COUNTIFS($A$5:$A$504,$A359,$D$5:$D$504,$D359,$N$5:$N$504,"&lt;"&amp;$O359,$O$5:$O$504,"&gt;"&amp;$N359)&gt;1,"CRUCE",""))</f>
        <v/>
      </c>
      <c r="N359" s="14">
        <f>IF($B359="","",ROUND($B359*1440,0))</f>
        <v/>
      </c>
      <c r="O359" s="14">
        <f>IF($C359="","",ROUND($C359*1440,0))</f>
        <v/>
      </c>
      <c r="P359" s="14">
        <f>IF(OR($A359="",$D359="",$N359=""),"",INT($A359)&amp;"|"&amp;$D359&amp;"|"&amp;INT($N359/60))</f>
        <v/>
      </c>
    </row>
    <row r="360">
      <c r="A360" s="8" t="n"/>
      <c r="B360" s="9" t="n"/>
      <c r="C360" s="9" t="n"/>
      <c r="D360" s="10" t="n"/>
      <c r="E360" s="10" t="n"/>
      <c r="F360" s="10" t="n"/>
      <c r="G360" s="11" t="n"/>
      <c r="H360" s="11" t="n"/>
      <c r="I360" s="12">
        <f>IF($G360="","",$G360-$H360)</f>
        <v/>
      </c>
      <c r="J360" s="13">
        <f>IF($G360="","",IF($H360&gt;=$G360,"Pagada",IF($H360&gt;0,"Con abono","Pendiente")))</f>
        <v/>
      </c>
      <c r="K360" s="10" t="n"/>
      <c r="L360" s="13">
        <f>IF(OR($B360="",$C360=""),"",ROUND(($C360-$B360)*24,2))</f>
        <v/>
      </c>
      <c r="M360" s="13">
        <f>IF(OR($A360="",$D360="",$N360="",$O360=""),"",IF(COUNTIFS($A$5:$A$504,$A360,$D$5:$D$504,$D360,$N$5:$N$504,"&lt;"&amp;$O360,$O$5:$O$504,"&gt;"&amp;$N360)&gt;1,"CRUCE",""))</f>
        <v/>
      </c>
      <c r="N360" s="14">
        <f>IF($B360="","",ROUND($B360*1440,0))</f>
        <v/>
      </c>
      <c r="O360" s="14">
        <f>IF($C360="","",ROUND($C360*1440,0))</f>
        <v/>
      </c>
      <c r="P360" s="14">
        <f>IF(OR($A360="",$D360="",$N360=""),"",INT($A360)&amp;"|"&amp;$D360&amp;"|"&amp;INT($N360/60))</f>
        <v/>
      </c>
    </row>
    <row r="361">
      <c r="A361" s="8" t="n"/>
      <c r="B361" s="9" t="n"/>
      <c r="C361" s="9" t="n"/>
      <c r="D361" s="10" t="n"/>
      <c r="E361" s="10" t="n"/>
      <c r="F361" s="10" t="n"/>
      <c r="G361" s="11" t="n"/>
      <c r="H361" s="11" t="n"/>
      <c r="I361" s="12">
        <f>IF($G361="","",$G361-$H361)</f>
        <v/>
      </c>
      <c r="J361" s="13">
        <f>IF($G361="","",IF($H361&gt;=$G361,"Pagada",IF($H361&gt;0,"Con abono","Pendiente")))</f>
        <v/>
      </c>
      <c r="K361" s="10" t="n"/>
      <c r="L361" s="13">
        <f>IF(OR($B361="",$C361=""),"",ROUND(($C361-$B361)*24,2))</f>
        <v/>
      </c>
      <c r="M361" s="13">
        <f>IF(OR($A361="",$D361="",$N361="",$O361=""),"",IF(COUNTIFS($A$5:$A$504,$A361,$D$5:$D$504,$D361,$N$5:$N$504,"&lt;"&amp;$O361,$O$5:$O$504,"&gt;"&amp;$N361)&gt;1,"CRUCE",""))</f>
        <v/>
      </c>
      <c r="N361" s="14">
        <f>IF($B361="","",ROUND($B361*1440,0))</f>
        <v/>
      </c>
      <c r="O361" s="14">
        <f>IF($C361="","",ROUND($C361*1440,0))</f>
        <v/>
      </c>
      <c r="P361" s="14">
        <f>IF(OR($A361="",$D361="",$N361=""),"",INT($A361)&amp;"|"&amp;$D361&amp;"|"&amp;INT($N361/60))</f>
        <v/>
      </c>
    </row>
    <row r="362">
      <c r="A362" s="8" t="n"/>
      <c r="B362" s="9" t="n"/>
      <c r="C362" s="9" t="n"/>
      <c r="D362" s="10" t="n"/>
      <c r="E362" s="10" t="n"/>
      <c r="F362" s="10" t="n"/>
      <c r="G362" s="11" t="n"/>
      <c r="H362" s="11" t="n"/>
      <c r="I362" s="12">
        <f>IF($G362="","",$G362-$H362)</f>
        <v/>
      </c>
      <c r="J362" s="13">
        <f>IF($G362="","",IF($H362&gt;=$G362,"Pagada",IF($H362&gt;0,"Con abono","Pendiente")))</f>
        <v/>
      </c>
      <c r="K362" s="10" t="n"/>
      <c r="L362" s="13">
        <f>IF(OR($B362="",$C362=""),"",ROUND(($C362-$B362)*24,2))</f>
        <v/>
      </c>
      <c r="M362" s="13">
        <f>IF(OR($A362="",$D362="",$N362="",$O362=""),"",IF(COUNTIFS($A$5:$A$504,$A362,$D$5:$D$504,$D362,$N$5:$N$504,"&lt;"&amp;$O362,$O$5:$O$504,"&gt;"&amp;$N362)&gt;1,"CRUCE",""))</f>
        <v/>
      </c>
      <c r="N362" s="14">
        <f>IF($B362="","",ROUND($B362*1440,0))</f>
        <v/>
      </c>
      <c r="O362" s="14">
        <f>IF($C362="","",ROUND($C362*1440,0))</f>
        <v/>
      </c>
      <c r="P362" s="14">
        <f>IF(OR($A362="",$D362="",$N362=""),"",INT($A362)&amp;"|"&amp;$D362&amp;"|"&amp;INT($N362/60))</f>
        <v/>
      </c>
    </row>
    <row r="363">
      <c r="A363" s="8" t="n"/>
      <c r="B363" s="9" t="n"/>
      <c r="C363" s="9" t="n"/>
      <c r="D363" s="10" t="n"/>
      <c r="E363" s="10" t="n"/>
      <c r="F363" s="10" t="n"/>
      <c r="G363" s="11" t="n"/>
      <c r="H363" s="11" t="n"/>
      <c r="I363" s="12">
        <f>IF($G363="","",$G363-$H363)</f>
        <v/>
      </c>
      <c r="J363" s="13">
        <f>IF($G363="","",IF($H363&gt;=$G363,"Pagada",IF($H363&gt;0,"Con abono","Pendiente")))</f>
        <v/>
      </c>
      <c r="K363" s="10" t="n"/>
      <c r="L363" s="13">
        <f>IF(OR($B363="",$C363=""),"",ROUND(($C363-$B363)*24,2))</f>
        <v/>
      </c>
      <c r="M363" s="13">
        <f>IF(OR($A363="",$D363="",$N363="",$O363=""),"",IF(COUNTIFS($A$5:$A$504,$A363,$D$5:$D$504,$D363,$N$5:$N$504,"&lt;"&amp;$O363,$O$5:$O$504,"&gt;"&amp;$N363)&gt;1,"CRUCE",""))</f>
        <v/>
      </c>
      <c r="N363" s="14">
        <f>IF($B363="","",ROUND($B363*1440,0))</f>
        <v/>
      </c>
      <c r="O363" s="14">
        <f>IF($C363="","",ROUND($C363*1440,0))</f>
        <v/>
      </c>
      <c r="P363" s="14">
        <f>IF(OR($A363="",$D363="",$N363=""),"",INT($A363)&amp;"|"&amp;$D363&amp;"|"&amp;INT($N363/60))</f>
        <v/>
      </c>
    </row>
    <row r="364">
      <c r="A364" s="8" t="n"/>
      <c r="B364" s="9" t="n"/>
      <c r="C364" s="9" t="n"/>
      <c r="D364" s="10" t="n"/>
      <c r="E364" s="10" t="n"/>
      <c r="F364" s="10" t="n"/>
      <c r="G364" s="11" t="n"/>
      <c r="H364" s="11" t="n"/>
      <c r="I364" s="12">
        <f>IF($G364="","",$G364-$H364)</f>
        <v/>
      </c>
      <c r="J364" s="13">
        <f>IF($G364="","",IF($H364&gt;=$G364,"Pagada",IF($H364&gt;0,"Con abono","Pendiente")))</f>
        <v/>
      </c>
      <c r="K364" s="10" t="n"/>
      <c r="L364" s="13">
        <f>IF(OR($B364="",$C364=""),"",ROUND(($C364-$B364)*24,2))</f>
        <v/>
      </c>
      <c r="M364" s="13">
        <f>IF(OR($A364="",$D364="",$N364="",$O364=""),"",IF(COUNTIFS($A$5:$A$504,$A364,$D$5:$D$504,$D364,$N$5:$N$504,"&lt;"&amp;$O364,$O$5:$O$504,"&gt;"&amp;$N364)&gt;1,"CRUCE",""))</f>
        <v/>
      </c>
      <c r="N364" s="14">
        <f>IF($B364="","",ROUND($B364*1440,0))</f>
        <v/>
      </c>
      <c r="O364" s="14">
        <f>IF($C364="","",ROUND($C364*1440,0))</f>
        <v/>
      </c>
      <c r="P364" s="14">
        <f>IF(OR($A364="",$D364="",$N364=""),"",INT($A364)&amp;"|"&amp;$D364&amp;"|"&amp;INT($N364/60))</f>
        <v/>
      </c>
    </row>
    <row r="365">
      <c r="A365" s="8" t="n"/>
      <c r="B365" s="9" t="n"/>
      <c r="C365" s="9" t="n"/>
      <c r="D365" s="10" t="n"/>
      <c r="E365" s="10" t="n"/>
      <c r="F365" s="10" t="n"/>
      <c r="G365" s="11" t="n"/>
      <c r="H365" s="11" t="n"/>
      <c r="I365" s="12">
        <f>IF($G365="","",$G365-$H365)</f>
        <v/>
      </c>
      <c r="J365" s="13">
        <f>IF($G365="","",IF($H365&gt;=$G365,"Pagada",IF($H365&gt;0,"Con abono","Pendiente")))</f>
        <v/>
      </c>
      <c r="K365" s="10" t="n"/>
      <c r="L365" s="13">
        <f>IF(OR($B365="",$C365=""),"",ROUND(($C365-$B365)*24,2))</f>
        <v/>
      </c>
      <c r="M365" s="13">
        <f>IF(OR($A365="",$D365="",$N365="",$O365=""),"",IF(COUNTIFS($A$5:$A$504,$A365,$D$5:$D$504,$D365,$N$5:$N$504,"&lt;"&amp;$O365,$O$5:$O$504,"&gt;"&amp;$N365)&gt;1,"CRUCE",""))</f>
        <v/>
      </c>
      <c r="N365" s="14">
        <f>IF($B365="","",ROUND($B365*1440,0))</f>
        <v/>
      </c>
      <c r="O365" s="14">
        <f>IF($C365="","",ROUND($C365*1440,0))</f>
        <v/>
      </c>
      <c r="P365" s="14">
        <f>IF(OR($A365="",$D365="",$N365=""),"",INT($A365)&amp;"|"&amp;$D365&amp;"|"&amp;INT($N365/60))</f>
        <v/>
      </c>
    </row>
    <row r="366">
      <c r="A366" s="8" t="n"/>
      <c r="B366" s="9" t="n"/>
      <c r="C366" s="9" t="n"/>
      <c r="D366" s="10" t="n"/>
      <c r="E366" s="10" t="n"/>
      <c r="F366" s="10" t="n"/>
      <c r="G366" s="11" t="n"/>
      <c r="H366" s="11" t="n"/>
      <c r="I366" s="12">
        <f>IF($G366="","",$G366-$H366)</f>
        <v/>
      </c>
      <c r="J366" s="13">
        <f>IF($G366="","",IF($H366&gt;=$G366,"Pagada",IF($H366&gt;0,"Con abono","Pendiente")))</f>
        <v/>
      </c>
      <c r="K366" s="10" t="n"/>
      <c r="L366" s="13">
        <f>IF(OR($B366="",$C366=""),"",ROUND(($C366-$B366)*24,2))</f>
        <v/>
      </c>
      <c r="M366" s="13">
        <f>IF(OR($A366="",$D366="",$N366="",$O366=""),"",IF(COUNTIFS($A$5:$A$504,$A366,$D$5:$D$504,$D366,$N$5:$N$504,"&lt;"&amp;$O366,$O$5:$O$504,"&gt;"&amp;$N366)&gt;1,"CRUCE",""))</f>
        <v/>
      </c>
      <c r="N366" s="14">
        <f>IF($B366="","",ROUND($B366*1440,0))</f>
        <v/>
      </c>
      <c r="O366" s="14">
        <f>IF($C366="","",ROUND($C366*1440,0))</f>
        <v/>
      </c>
      <c r="P366" s="14">
        <f>IF(OR($A366="",$D366="",$N366=""),"",INT($A366)&amp;"|"&amp;$D366&amp;"|"&amp;INT($N366/60))</f>
        <v/>
      </c>
    </row>
    <row r="367">
      <c r="A367" s="8" t="n"/>
      <c r="B367" s="9" t="n"/>
      <c r="C367" s="9" t="n"/>
      <c r="D367" s="10" t="n"/>
      <c r="E367" s="10" t="n"/>
      <c r="F367" s="10" t="n"/>
      <c r="G367" s="11" t="n"/>
      <c r="H367" s="11" t="n"/>
      <c r="I367" s="12">
        <f>IF($G367="","",$G367-$H367)</f>
        <v/>
      </c>
      <c r="J367" s="13">
        <f>IF($G367="","",IF($H367&gt;=$G367,"Pagada",IF($H367&gt;0,"Con abono","Pendiente")))</f>
        <v/>
      </c>
      <c r="K367" s="10" t="n"/>
      <c r="L367" s="13">
        <f>IF(OR($B367="",$C367=""),"",ROUND(($C367-$B367)*24,2))</f>
        <v/>
      </c>
      <c r="M367" s="13">
        <f>IF(OR($A367="",$D367="",$N367="",$O367=""),"",IF(COUNTIFS($A$5:$A$504,$A367,$D$5:$D$504,$D367,$N$5:$N$504,"&lt;"&amp;$O367,$O$5:$O$504,"&gt;"&amp;$N367)&gt;1,"CRUCE",""))</f>
        <v/>
      </c>
      <c r="N367" s="14">
        <f>IF($B367="","",ROUND($B367*1440,0))</f>
        <v/>
      </c>
      <c r="O367" s="14">
        <f>IF($C367="","",ROUND($C367*1440,0))</f>
        <v/>
      </c>
      <c r="P367" s="14">
        <f>IF(OR($A367="",$D367="",$N367=""),"",INT($A367)&amp;"|"&amp;$D367&amp;"|"&amp;INT($N367/60))</f>
        <v/>
      </c>
    </row>
    <row r="368">
      <c r="A368" s="8" t="n"/>
      <c r="B368" s="9" t="n"/>
      <c r="C368" s="9" t="n"/>
      <c r="D368" s="10" t="n"/>
      <c r="E368" s="10" t="n"/>
      <c r="F368" s="10" t="n"/>
      <c r="G368" s="11" t="n"/>
      <c r="H368" s="11" t="n"/>
      <c r="I368" s="12">
        <f>IF($G368="","",$G368-$H368)</f>
        <v/>
      </c>
      <c r="J368" s="13">
        <f>IF($G368="","",IF($H368&gt;=$G368,"Pagada",IF($H368&gt;0,"Con abono","Pendiente")))</f>
        <v/>
      </c>
      <c r="K368" s="10" t="n"/>
      <c r="L368" s="13">
        <f>IF(OR($B368="",$C368=""),"",ROUND(($C368-$B368)*24,2))</f>
        <v/>
      </c>
      <c r="M368" s="13">
        <f>IF(OR($A368="",$D368="",$N368="",$O368=""),"",IF(COUNTIFS($A$5:$A$504,$A368,$D$5:$D$504,$D368,$N$5:$N$504,"&lt;"&amp;$O368,$O$5:$O$504,"&gt;"&amp;$N368)&gt;1,"CRUCE",""))</f>
        <v/>
      </c>
      <c r="N368" s="14">
        <f>IF($B368="","",ROUND($B368*1440,0))</f>
        <v/>
      </c>
      <c r="O368" s="14">
        <f>IF($C368="","",ROUND($C368*1440,0))</f>
        <v/>
      </c>
      <c r="P368" s="14">
        <f>IF(OR($A368="",$D368="",$N368=""),"",INT($A368)&amp;"|"&amp;$D368&amp;"|"&amp;INT($N368/60))</f>
        <v/>
      </c>
    </row>
    <row r="369">
      <c r="A369" s="8" t="n"/>
      <c r="B369" s="9" t="n"/>
      <c r="C369" s="9" t="n"/>
      <c r="D369" s="10" t="n"/>
      <c r="E369" s="10" t="n"/>
      <c r="F369" s="10" t="n"/>
      <c r="G369" s="11" t="n"/>
      <c r="H369" s="11" t="n"/>
      <c r="I369" s="12">
        <f>IF($G369="","",$G369-$H369)</f>
        <v/>
      </c>
      <c r="J369" s="13">
        <f>IF($G369="","",IF($H369&gt;=$G369,"Pagada",IF($H369&gt;0,"Con abono","Pendiente")))</f>
        <v/>
      </c>
      <c r="K369" s="10" t="n"/>
      <c r="L369" s="13">
        <f>IF(OR($B369="",$C369=""),"",ROUND(($C369-$B369)*24,2))</f>
        <v/>
      </c>
      <c r="M369" s="13">
        <f>IF(OR($A369="",$D369="",$N369="",$O369=""),"",IF(COUNTIFS($A$5:$A$504,$A369,$D$5:$D$504,$D369,$N$5:$N$504,"&lt;"&amp;$O369,$O$5:$O$504,"&gt;"&amp;$N369)&gt;1,"CRUCE",""))</f>
        <v/>
      </c>
      <c r="N369" s="14">
        <f>IF($B369="","",ROUND($B369*1440,0))</f>
        <v/>
      </c>
      <c r="O369" s="14">
        <f>IF($C369="","",ROUND($C369*1440,0))</f>
        <v/>
      </c>
      <c r="P369" s="14">
        <f>IF(OR($A369="",$D369="",$N369=""),"",INT($A369)&amp;"|"&amp;$D369&amp;"|"&amp;INT($N369/60))</f>
        <v/>
      </c>
    </row>
    <row r="370">
      <c r="A370" s="8" t="n"/>
      <c r="B370" s="9" t="n"/>
      <c r="C370" s="9" t="n"/>
      <c r="D370" s="10" t="n"/>
      <c r="E370" s="10" t="n"/>
      <c r="F370" s="10" t="n"/>
      <c r="G370" s="11" t="n"/>
      <c r="H370" s="11" t="n"/>
      <c r="I370" s="12">
        <f>IF($G370="","",$G370-$H370)</f>
        <v/>
      </c>
      <c r="J370" s="13">
        <f>IF($G370="","",IF($H370&gt;=$G370,"Pagada",IF($H370&gt;0,"Con abono","Pendiente")))</f>
        <v/>
      </c>
      <c r="K370" s="10" t="n"/>
      <c r="L370" s="13">
        <f>IF(OR($B370="",$C370=""),"",ROUND(($C370-$B370)*24,2))</f>
        <v/>
      </c>
      <c r="M370" s="13">
        <f>IF(OR($A370="",$D370="",$N370="",$O370=""),"",IF(COUNTIFS($A$5:$A$504,$A370,$D$5:$D$504,$D370,$N$5:$N$504,"&lt;"&amp;$O370,$O$5:$O$504,"&gt;"&amp;$N370)&gt;1,"CRUCE",""))</f>
        <v/>
      </c>
      <c r="N370" s="14">
        <f>IF($B370="","",ROUND($B370*1440,0))</f>
        <v/>
      </c>
      <c r="O370" s="14">
        <f>IF($C370="","",ROUND($C370*1440,0))</f>
        <v/>
      </c>
      <c r="P370" s="14">
        <f>IF(OR($A370="",$D370="",$N370=""),"",INT($A370)&amp;"|"&amp;$D370&amp;"|"&amp;INT($N370/60))</f>
        <v/>
      </c>
    </row>
    <row r="371">
      <c r="A371" s="8" t="n"/>
      <c r="B371" s="9" t="n"/>
      <c r="C371" s="9" t="n"/>
      <c r="D371" s="10" t="n"/>
      <c r="E371" s="10" t="n"/>
      <c r="F371" s="10" t="n"/>
      <c r="G371" s="11" t="n"/>
      <c r="H371" s="11" t="n"/>
      <c r="I371" s="12">
        <f>IF($G371="","",$G371-$H371)</f>
        <v/>
      </c>
      <c r="J371" s="13">
        <f>IF($G371="","",IF($H371&gt;=$G371,"Pagada",IF($H371&gt;0,"Con abono","Pendiente")))</f>
        <v/>
      </c>
      <c r="K371" s="10" t="n"/>
      <c r="L371" s="13">
        <f>IF(OR($B371="",$C371=""),"",ROUND(($C371-$B371)*24,2))</f>
        <v/>
      </c>
      <c r="M371" s="13">
        <f>IF(OR($A371="",$D371="",$N371="",$O371=""),"",IF(COUNTIFS($A$5:$A$504,$A371,$D$5:$D$504,$D371,$N$5:$N$504,"&lt;"&amp;$O371,$O$5:$O$504,"&gt;"&amp;$N371)&gt;1,"CRUCE",""))</f>
        <v/>
      </c>
      <c r="N371" s="14">
        <f>IF($B371="","",ROUND($B371*1440,0))</f>
        <v/>
      </c>
      <c r="O371" s="14">
        <f>IF($C371="","",ROUND($C371*1440,0))</f>
        <v/>
      </c>
      <c r="P371" s="14">
        <f>IF(OR($A371="",$D371="",$N371=""),"",INT($A371)&amp;"|"&amp;$D371&amp;"|"&amp;INT($N371/60))</f>
        <v/>
      </c>
    </row>
    <row r="372">
      <c r="A372" s="8" t="n"/>
      <c r="B372" s="9" t="n"/>
      <c r="C372" s="9" t="n"/>
      <c r="D372" s="10" t="n"/>
      <c r="E372" s="10" t="n"/>
      <c r="F372" s="10" t="n"/>
      <c r="G372" s="11" t="n"/>
      <c r="H372" s="11" t="n"/>
      <c r="I372" s="12">
        <f>IF($G372="","",$G372-$H372)</f>
        <v/>
      </c>
      <c r="J372" s="13">
        <f>IF($G372="","",IF($H372&gt;=$G372,"Pagada",IF($H372&gt;0,"Con abono","Pendiente")))</f>
        <v/>
      </c>
      <c r="K372" s="10" t="n"/>
      <c r="L372" s="13">
        <f>IF(OR($B372="",$C372=""),"",ROUND(($C372-$B372)*24,2))</f>
        <v/>
      </c>
      <c r="M372" s="13">
        <f>IF(OR($A372="",$D372="",$N372="",$O372=""),"",IF(COUNTIFS($A$5:$A$504,$A372,$D$5:$D$504,$D372,$N$5:$N$504,"&lt;"&amp;$O372,$O$5:$O$504,"&gt;"&amp;$N372)&gt;1,"CRUCE",""))</f>
        <v/>
      </c>
      <c r="N372" s="14">
        <f>IF($B372="","",ROUND($B372*1440,0))</f>
        <v/>
      </c>
      <c r="O372" s="14">
        <f>IF($C372="","",ROUND($C372*1440,0))</f>
        <v/>
      </c>
      <c r="P372" s="14">
        <f>IF(OR($A372="",$D372="",$N372=""),"",INT($A372)&amp;"|"&amp;$D372&amp;"|"&amp;INT($N372/60))</f>
        <v/>
      </c>
    </row>
    <row r="373">
      <c r="A373" s="8" t="n"/>
      <c r="B373" s="9" t="n"/>
      <c r="C373" s="9" t="n"/>
      <c r="D373" s="10" t="n"/>
      <c r="E373" s="10" t="n"/>
      <c r="F373" s="10" t="n"/>
      <c r="G373" s="11" t="n"/>
      <c r="H373" s="11" t="n"/>
      <c r="I373" s="12">
        <f>IF($G373="","",$G373-$H373)</f>
        <v/>
      </c>
      <c r="J373" s="13">
        <f>IF($G373="","",IF($H373&gt;=$G373,"Pagada",IF($H373&gt;0,"Con abono","Pendiente")))</f>
        <v/>
      </c>
      <c r="K373" s="10" t="n"/>
      <c r="L373" s="13">
        <f>IF(OR($B373="",$C373=""),"",ROUND(($C373-$B373)*24,2))</f>
        <v/>
      </c>
      <c r="M373" s="13">
        <f>IF(OR($A373="",$D373="",$N373="",$O373=""),"",IF(COUNTIFS($A$5:$A$504,$A373,$D$5:$D$504,$D373,$N$5:$N$504,"&lt;"&amp;$O373,$O$5:$O$504,"&gt;"&amp;$N373)&gt;1,"CRUCE",""))</f>
        <v/>
      </c>
      <c r="N373" s="14">
        <f>IF($B373="","",ROUND($B373*1440,0))</f>
        <v/>
      </c>
      <c r="O373" s="14">
        <f>IF($C373="","",ROUND($C373*1440,0))</f>
        <v/>
      </c>
      <c r="P373" s="14">
        <f>IF(OR($A373="",$D373="",$N373=""),"",INT($A373)&amp;"|"&amp;$D373&amp;"|"&amp;INT($N373/60))</f>
        <v/>
      </c>
    </row>
    <row r="374">
      <c r="A374" s="8" t="n"/>
      <c r="B374" s="9" t="n"/>
      <c r="C374" s="9" t="n"/>
      <c r="D374" s="10" t="n"/>
      <c r="E374" s="10" t="n"/>
      <c r="F374" s="10" t="n"/>
      <c r="G374" s="11" t="n"/>
      <c r="H374" s="11" t="n"/>
      <c r="I374" s="12">
        <f>IF($G374="","",$G374-$H374)</f>
        <v/>
      </c>
      <c r="J374" s="13">
        <f>IF($G374="","",IF($H374&gt;=$G374,"Pagada",IF($H374&gt;0,"Con abono","Pendiente")))</f>
        <v/>
      </c>
      <c r="K374" s="10" t="n"/>
      <c r="L374" s="13">
        <f>IF(OR($B374="",$C374=""),"",ROUND(($C374-$B374)*24,2))</f>
        <v/>
      </c>
      <c r="M374" s="13">
        <f>IF(OR($A374="",$D374="",$N374="",$O374=""),"",IF(COUNTIFS($A$5:$A$504,$A374,$D$5:$D$504,$D374,$N$5:$N$504,"&lt;"&amp;$O374,$O$5:$O$504,"&gt;"&amp;$N374)&gt;1,"CRUCE",""))</f>
        <v/>
      </c>
      <c r="N374" s="14">
        <f>IF($B374="","",ROUND($B374*1440,0))</f>
        <v/>
      </c>
      <c r="O374" s="14">
        <f>IF($C374="","",ROUND($C374*1440,0))</f>
        <v/>
      </c>
      <c r="P374" s="14">
        <f>IF(OR($A374="",$D374="",$N374=""),"",INT($A374)&amp;"|"&amp;$D374&amp;"|"&amp;INT($N374/60))</f>
        <v/>
      </c>
    </row>
    <row r="375">
      <c r="A375" s="8" t="n"/>
      <c r="B375" s="9" t="n"/>
      <c r="C375" s="9" t="n"/>
      <c r="D375" s="10" t="n"/>
      <c r="E375" s="10" t="n"/>
      <c r="F375" s="10" t="n"/>
      <c r="G375" s="11" t="n"/>
      <c r="H375" s="11" t="n"/>
      <c r="I375" s="12">
        <f>IF($G375="","",$G375-$H375)</f>
        <v/>
      </c>
      <c r="J375" s="13">
        <f>IF($G375="","",IF($H375&gt;=$G375,"Pagada",IF($H375&gt;0,"Con abono","Pendiente")))</f>
        <v/>
      </c>
      <c r="K375" s="10" t="n"/>
      <c r="L375" s="13">
        <f>IF(OR($B375="",$C375=""),"",ROUND(($C375-$B375)*24,2))</f>
        <v/>
      </c>
      <c r="M375" s="13">
        <f>IF(OR($A375="",$D375="",$N375="",$O375=""),"",IF(COUNTIFS($A$5:$A$504,$A375,$D$5:$D$504,$D375,$N$5:$N$504,"&lt;"&amp;$O375,$O$5:$O$504,"&gt;"&amp;$N375)&gt;1,"CRUCE",""))</f>
        <v/>
      </c>
      <c r="N375" s="14">
        <f>IF($B375="","",ROUND($B375*1440,0))</f>
        <v/>
      </c>
      <c r="O375" s="14">
        <f>IF($C375="","",ROUND($C375*1440,0))</f>
        <v/>
      </c>
      <c r="P375" s="14">
        <f>IF(OR($A375="",$D375="",$N375=""),"",INT($A375)&amp;"|"&amp;$D375&amp;"|"&amp;INT($N375/60))</f>
        <v/>
      </c>
    </row>
    <row r="376">
      <c r="A376" s="8" t="n"/>
      <c r="B376" s="9" t="n"/>
      <c r="C376" s="9" t="n"/>
      <c r="D376" s="10" t="n"/>
      <c r="E376" s="10" t="n"/>
      <c r="F376" s="10" t="n"/>
      <c r="G376" s="11" t="n"/>
      <c r="H376" s="11" t="n"/>
      <c r="I376" s="12">
        <f>IF($G376="","",$G376-$H376)</f>
        <v/>
      </c>
      <c r="J376" s="13">
        <f>IF($G376="","",IF($H376&gt;=$G376,"Pagada",IF($H376&gt;0,"Con abono","Pendiente")))</f>
        <v/>
      </c>
      <c r="K376" s="10" t="n"/>
      <c r="L376" s="13">
        <f>IF(OR($B376="",$C376=""),"",ROUND(($C376-$B376)*24,2))</f>
        <v/>
      </c>
      <c r="M376" s="13">
        <f>IF(OR($A376="",$D376="",$N376="",$O376=""),"",IF(COUNTIFS($A$5:$A$504,$A376,$D$5:$D$504,$D376,$N$5:$N$504,"&lt;"&amp;$O376,$O$5:$O$504,"&gt;"&amp;$N376)&gt;1,"CRUCE",""))</f>
        <v/>
      </c>
      <c r="N376" s="14">
        <f>IF($B376="","",ROUND($B376*1440,0))</f>
        <v/>
      </c>
      <c r="O376" s="14">
        <f>IF($C376="","",ROUND($C376*1440,0))</f>
        <v/>
      </c>
      <c r="P376" s="14">
        <f>IF(OR($A376="",$D376="",$N376=""),"",INT($A376)&amp;"|"&amp;$D376&amp;"|"&amp;INT($N376/60))</f>
        <v/>
      </c>
    </row>
    <row r="377">
      <c r="A377" s="8" t="n"/>
      <c r="B377" s="9" t="n"/>
      <c r="C377" s="9" t="n"/>
      <c r="D377" s="10" t="n"/>
      <c r="E377" s="10" t="n"/>
      <c r="F377" s="10" t="n"/>
      <c r="G377" s="11" t="n"/>
      <c r="H377" s="11" t="n"/>
      <c r="I377" s="12">
        <f>IF($G377="","",$G377-$H377)</f>
        <v/>
      </c>
      <c r="J377" s="13">
        <f>IF($G377="","",IF($H377&gt;=$G377,"Pagada",IF($H377&gt;0,"Con abono","Pendiente")))</f>
        <v/>
      </c>
      <c r="K377" s="10" t="n"/>
      <c r="L377" s="13">
        <f>IF(OR($B377="",$C377=""),"",ROUND(($C377-$B377)*24,2))</f>
        <v/>
      </c>
      <c r="M377" s="13">
        <f>IF(OR($A377="",$D377="",$N377="",$O377=""),"",IF(COUNTIFS($A$5:$A$504,$A377,$D$5:$D$504,$D377,$N$5:$N$504,"&lt;"&amp;$O377,$O$5:$O$504,"&gt;"&amp;$N377)&gt;1,"CRUCE",""))</f>
        <v/>
      </c>
      <c r="N377" s="14">
        <f>IF($B377="","",ROUND($B377*1440,0))</f>
        <v/>
      </c>
      <c r="O377" s="14">
        <f>IF($C377="","",ROUND($C377*1440,0))</f>
        <v/>
      </c>
      <c r="P377" s="14">
        <f>IF(OR($A377="",$D377="",$N377=""),"",INT($A377)&amp;"|"&amp;$D377&amp;"|"&amp;INT($N377/60))</f>
        <v/>
      </c>
    </row>
    <row r="378">
      <c r="A378" s="8" t="n"/>
      <c r="B378" s="9" t="n"/>
      <c r="C378" s="9" t="n"/>
      <c r="D378" s="10" t="n"/>
      <c r="E378" s="10" t="n"/>
      <c r="F378" s="10" t="n"/>
      <c r="G378" s="11" t="n"/>
      <c r="H378" s="11" t="n"/>
      <c r="I378" s="12">
        <f>IF($G378="","",$G378-$H378)</f>
        <v/>
      </c>
      <c r="J378" s="13">
        <f>IF($G378="","",IF($H378&gt;=$G378,"Pagada",IF($H378&gt;0,"Con abono","Pendiente")))</f>
        <v/>
      </c>
      <c r="K378" s="10" t="n"/>
      <c r="L378" s="13">
        <f>IF(OR($B378="",$C378=""),"",ROUND(($C378-$B378)*24,2))</f>
        <v/>
      </c>
      <c r="M378" s="13">
        <f>IF(OR($A378="",$D378="",$N378="",$O378=""),"",IF(COUNTIFS($A$5:$A$504,$A378,$D$5:$D$504,$D378,$N$5:$N$504,"&lt;"&amp;$O378,$O$5:$O$504,"&gt;"&amp;$N378)&gt;1,"CRUCE",""))</f>
        <v/>
      </c>
      <c r="N378" s="14">
        <f>IF($B378="","",ROUND($B378*1440,0))</f>
        <v/>
      </c>
      <c r="O378" s="14">
        <f>IF($C378="","",ROUND($C378*1440,0))</f>
        <v/>
      </c>
      <c r="P378" s="14">
        <f>IF(OR($A378="",$D378="",$N378=""),"",INT($A378)&amp;"|"&amp;$D378&amp;"|"&amp;INT($N378/60))</f>
        <v/>
      </c>
    </row>
    <row r="379">
      <c r="A379" s="8" t="n"/>
      <c r="B379" s="9" t="n"/>
      <c r="C379" s="9" t="n"/>
      <c r="D379" s="10" t="n"/>
      <c r="E379" s="10" t="n"/>
      <c r="F379" s="10" t="n"/>
      <c r="G379" s="11" t="n"/>
      <c r="H379" s="11" t="n"/>
      <c r="I379" s="12">
        <f>IF($G379="","",$G379-$H379)</f>
        <v/>
      </c>
      <c r="J379" s="13">
        <f>IF($G379="","",IF($H379&gt;=$G379,"Pagada",IF($H379&gt;0,"Con abono","Pendiente")))</f>
        <v/>
      </c>
      <c r="K379" s="10" t="n"/>
      <c r="L379" s="13">
        <f>IF(OR($B379="",$C379=""),"",ROUND(($C379-$B379)*24,2))</f>
        <v/>
      </c>
      <c r="M379" s="13">
        <f>IF(OR($A379="",$D379="",$N379="",$O379=""),"",IF(COUNTIFS($A$5:$A$504,$A379,$D$5:$D$504,$D379,$N$5:$N$504,"&lt;"&amp;$O379,$O$5:$O$504,"&gt;"&amp;$N379)&gt;1,"CRUCE",""))</f>
        <v/>
      </c>
      <c r="N379" s="14">
        <f>IF($B379="","",ROUND($B379*1440,0))</f>
        <v/>
      </c>
      <c r="O379" s="14">
        <f>IF($C379="","",ROUND($C379*1440,0))</f>
        <v/>
      </c>
      <c r="P379" s="14">
        <f>IF(OR($A379="",$D379="",$N379=""),"",INT($A379)&amp;"|"&amp;$D379&amp;"|"&amp;INT($N379/60))</f>
        <v/>
      </c>
    </row>
    <row r="380">
      <c r="A380" s="8" t="n"/>
      <c r="B380" s="9" t="n"/>
      <c r="C380" s="9" t="n"/>
      <c r="D380" s="10" t="n"/>
      <c r="E380" s="10" t="n"/>
      <c r="F380" s="10" t="n"/>
      <c r="G380" s="11" t="n"/>
      <c r="H380" s="11" t="n"/>
      <c r="I380" s="12">
        <f>IF($G380="","",$G380-$H380)</f>
        <v/>
      </c>
      <c r="J380" s="13">
        <f>IF($G380="","",IF($H380&gt;=$G380,"Pagada",IF($H380&gt;0,"Con abono","Pendiente")))</f>
        <v/>
      </c>
      <c r="K380" s="10" t="n"/>
      <c r="L380" s="13">
        <f>IF(OR($B380="",$C380=""),"",ROUND(($C380-$B380)*24,2))</f>
        <v/>
      </c>
      <c r="M380" s="13">
        <f>IF(OR($A380="",$D380="",$N380="",$O380=""),"",IF(COUNTIFS($A$5:$A$504,$A380,$D$5:$D$504,$D380,$N$5:$N$504,"&lt;"&amp;$O380,$O$5:$O$504,"&gt;"&amp;$N380)&gt;1,"CRUCE",""))</f>
        <v/>
      </c>
      <c r="N380" s="14">
        <f>IF($B380="","",ROUND($B380*1440,0))</f>
        <v/>
      </c>
      <c r="O380" s="14">
        <f>IF($C380="","",ROUND($C380*1440,0))</f>
        <v/>
      </c>
      <c r="P380" s="14">
        <f>IF(OR($A380="",$D380="",$N380=""),"",INT($A380)&amp;"|"&amp;$D380&amp;"|"&amp;INT($N380/60))</f>
        <v/>
      </c>
    </row>
    <row r="381">
      <c r="A381" s="8" t="n"/>
      <c r="B381" s="9" t="n"/>
      <c r="C381" s="9" t="n"/>
      <c r="D381" s="10" t="n"/>
      <c r="E381" s="10" t="n"/>
      <c r="F381" s="10" t="n"/>
      <c r="G381" s="11" t="n"/>
      <c r="H381" s="11" t="n"/>
      <c r="I381" s="12">
        <f>IF($G381="","",$G381-$H381)</f>
        <v/>
      </c>
      <c r="J381" s="13">
        <f>IF($G381="","",IF($H381&gt;=$G381,"Pagada",IF($H381&gt;0,"Con abono","Pendiente")))</f>
        <v/>
      </c>
      <c r="K381" s="10" t="n"/>
      <c r="L381" s="13">
        <f>IF(OR($B381="",$C381=""),"",ROUND(($C381-$B381)*24,2))</f>
        <v/>
      </c>
      <c r="M381" s="13">
        <f>IF(OR($A381="",$D381="",$N381="",$O381=""),"",IF(COUNTIFS($A$5:$A$504,$A381,$D$5:$D$504,$D381,$N$5:$N$504,"&lt;"&amp;$O381,$O$5:$O$504,"&gt;"&amp;$N381)&gt;1,"CRUCE",""))</f>
        <v/>
      </c>
      <c r="N381" s="14">
        <f>IF($B381="","",ROUND($B381*1440,0))</f>
        <v/>
      </c>
      <c r="O381" s="14">
        <f>IF($C381="","",ROUND($C381*1440,0))</f>
        <v/>
      </c>
      <c r="P381" s="14">
        <f>IF(OR($A381="",$D381="",$N381=""),"",INT($A381)&amp;"|"&amp;$D381&amp;"|"&amp;INT($N381/60))</f>
        <v/>
      </c>
    </row>
    <row r="382">
      <c r="A382" s="8" t="n"/>
      <c r="B382" s="9" t="n"/>
      <c r="C382" s="9" t="n"/>
      <c r="D382" s="10" t="n"/>
      <c r="E382" s="10" t="n"/>
      <c r="F382" s="10" t="n"/>
      <c r="G382" s="11" t="n"/>
      <c r="H382" s="11" t="n"/>
      <c r="I382" s="12">
        <f>IF($G382="","",$G382-$H382)</f>
        <v/>
      </c>
      <c r="J382" s="13">
        <f>IF($G382="","",IF($H382&gt;=$G382,"Pagada",IF($H382&gt;0,"Con abono","Pendiente")))</f>
        <v/>
      </c>
      <c r="K382" s="10" t="n"/>
      <c r="L382" s="13">
        <f>IF(OR($B382="",$C382=""),"",ROUND(($C382-$B382)*24,2))</f>
        <v/>
      </c>
      <c r="M382" s="13">
        <f>IF(OR($A382="",$D382="",$N382="",$O382=""),"",IF(COUNTIFS($A$5:$A$504,$A382,$D$5:$D$504,$D382,$N$5:$N$504,"&lt;"&amp;$O382,$O$5:$O$504,"&gt;"&amp;$N382)&gt;1,"CRUCE",""))</f>
        <v/>
      </c>
      <c r="N382" s="14">
        <f>IF($B382="","",ROUND($B382*1440,0))</f>
        <v/>
      </c>
      <c r="O382" s="14">
        <f>IF($C382="","",ROUND($C382*1440,0))</f>
        <v/>
      </c>
      <c r="P382" s="14">
        <f>IF(OR($A382="",$D382="",$N382=""),"",INT($A382)&amp;"|"&amp;$D382&amp;"|"&amp;INT($N382/60))</f>
        <v/>
      </c>
    </row>
    <row r="383">
      <c r="A383" s="8" t="n"/>
      <c r="B383" s="9" t="n"/>
      <c r="C383" s="9" t="n"/>
      <c r="D383" s="10" t="n"/>
      <c r="E383" s="10" t="n"/>
      <c r="F383" s="10" t="n"/>
      <c r="G383" s="11" t="n"/>
      <c r="H383" s="11" t="n"/>
      <c r="I383" s="12">
        <f>IF($G383="","",$G383-$H383)</f>
        <v/>
      </c>
      <c r="J383" s="13">
        <f>IF($G383="","",IF($H383&gt;=$G383,"Pagada",IF($H383&gt;0,"Con abono","Pendiente")))</f>
        <v/>
      </c>
      <c r="K383" s="10" t="n"/>
      <c r="L383" s="13">
        <f>IF(OR($B383="",$C383=""),"",ROUND(($C383-$B383)*24,2))</f>
        <v/>
      </c>
      <c r="M383" s="13">
        <f>IF(OR($A383="",$D383="",$N383="",$O383=""),"",IF(COUNTIFS($A$5:$A$504,$A383,$D$5:$D$504,$D383,$N$5:$N$504,"&lt;"&amp;$O383,$O$5:$O$504,"&gt;"&amp;$N383)&gt;1,"CRUCE",""))</f>
        <v/>
      </c>
      <c r="N383" s="14">
        <f>IF($B383="","",ROUND($B383*1440,0))</f>
        <v/>
      </c>
      <c r="O383" s="14">
        <f>IF($C383="","",ROUND($C383*1440,0))</f>
        <v/>
      </c>
      <c r="P383" s="14">
        <f>IF(OR($A383="",$D383="",$N383=""),"",INT($A383)&amp;"|"&amp;$D383&amp;"|"&amp;INT($N383/60))</f>
        <v/>
      </c>
    </row>
    <row r="384">
      <c r="A384" s="8" t="n"/>
      <c r="B384" s="9" t="n"/>
      <c r="C384" s="9" t="n"/>
      <c r="D384" s="10" t="n"/>
      <c r="E384" s="10" t="n"/>
      <c r="F384" s="10" t="n"/>
      <c r="G384" s="11" t="n"/>
      <c r="H384" s="11" t="n"/>
      <c r="I384" s="12">
        <f>IF($G384="","",$G384-$H384)</f>
        <v/>
      </c>
      <c r="J384" s="13">
        <f>IF($G384="","",IF($H384&gt;=$G384,"Pagada",IF($H384&gt;0,"Con abono","Pendiente")))</f>
        <v/>
      </c>
      <c r="K384" s="10" t="n"/>
      <c r="L384" s="13">
        <f>IF(OR($B384="",$C384=""),"",ROUND(($C384-$B384)*24,2))</f>
        <v/>
      </c>
      <c r="M384" s="13">
        <f>IF(OR($A384="",$D384="",$N384="",$O384=""),"",IF(COUNTIFS($A$5:$A$504,$A384,$D$5:$D$504,$D384,$N$5:$N$504,"&lt;"&amp;$O384,$O$5:$O$504,"&gt;"&amp;$N384)&gt;1,"CRUCE",""))</f>
        <v/>
      </c>
      <c r="N384" s="14">
        <f>IF($B384="","",ROUND($B384*1440,0))</f>
        <v/>
      </c>
      <c r="O384" s="14">
        <f>IF($C384="","",ROUND($C384*1440,0))</f>
        <v/>
      </c>
      <c r="P384" s="14">
        <f>IF(OR($A384="",$D384="",$N384=""),"",INT($A384)&amp;"|"&amp;$D384&amp;"|"&amp;INT($N384/60))</f>
        <v/>
      </c>
    </row>
    <row r="385">
      <c r="A385" s="8" t="n"/>
      <c r="B385" s="9" t="n"/>
      <c r="C385" s="9" t="n"/>
      <c r="D385" s="10" t="n"/>
      <c r="E385" s="10" t="n"/>
      <c r="F385" s="10" t="n"/>
      <c r="G385" s="11" t="n"/>
      <c r="H385" s="11" t="n"/>
      <c r="I385" s="12">
        <f>IF($G385="","",$G385-$H385)</f>
        <v/>
      </c>
      <c r="J385" s="13">
        <f>IF($G385="","",IF($H385&gt;=$G385,"Pagada",IF($H385&gt;0,"Con abono","Pendiente")))</f>
        <v/>
      </c>
      <c r="K385" s="10" t="n"/>
      <c r="L385" s="13">
        <f>IF(OR($B385="",$C385=""),"",ROUND(($C385-$B385)*24,2))</f>
        <v/>
      </c>
      <c r="M385" s="13">
        <f>IF(OR($A385="",$D385="",$N385="",$O385=""),"",IF(COUNTIFS($A$5:$A$504,$A385,$D$5:$D$504,$D385,$N$5:$N$504,"&lt;"&amp;$O385,$O$5:$O$504,"&gt;"&amp;$N385)&gt;1,"CRUCE",""))</f>
        <v/>
      </c>
      <c r="N385" s="14">
        <f>IF($B385="","",ROUND($B385*1440,0))</f>
        <v/>
      </c>
      <c r="O385" s="14">
        <f>IF($C385="","",ROUND($C385*1440,0))</f>
        <v/>
      </c>
      <c r="P385" s="14">
        <f>IF(OR($A385="",$D385="",$N385=""),"",INT($A385)&amp;"|"&amp;$D385&amp;"|"&amp;INT($N385/60))</f>
        <v/>
      </c>
    </row>
    <row r="386">
      <c r="A386" s="8" t="n"/>
      <c r="B386" s="9" t="n"/>
      <c r="C386" s="9" t="n"/>
      <c r="D386" s="10" t="n"/>
      <c r="E386" s="10" t="n"/>
      <c r="F386" s="10" t="n"/>
      <c r="G386" s="11" t="n"/>
      <c r="H386" s="11" t="n"/>
      <c r="I386" s="12">
        <f>IF($G386="","",$G386-$H386)</f>
        <v/>
      </c>
      <c r="J386" s="13">
        <f>IF($G386="","",IF($H386&gt;=$G386,"Pagada",IF($H386&gt;0,"Con abono","Pendiente")))</f>
        <v/>
      </c>
      <c r="K386" s="10" t="n"/>
      <c r="L386" s="13">
        <f>IF(OR($B386="",$C386=""),"",ROUND(($C386-$B386)*24,2))</f>
        <v/>
      </c>
      <c r="M386" s="13">
        <f>IF(OR($A386="",$D386="",$N386="",$O386=""),"",IF(COUNTIFS($A$5:$A$504,$A386,$D$5:$D$504,$D386,$N$5:$N$504,"&lt;"&amp;$O386,$O$5:$O$504,"&gt;"&amp;$N386)&gt;1,"CRUCE",""))</f>
        <v/>
      </c>
      <c r="N386" s="14">
        <f>IF($B386="","",ROUND($B386*1440,0))</f>
        <v/>
      </c>
      <c r="O386" s="14">
        <f>IF($C386="","",ROUND($C386*1440,0))</f>
        <v/>
      </c>
      <c r="P386" s="14">
        <f>IF(OR($A386="",$D386="",$N386=""),"",INT($A386)&amp;"|"&amp;$D386&amp;"|"&amp;INT($N386/60))</f>
        <v/>
      </c>
    </row>
    <row r="387">
      <c r="A387" s="8" t="n"/>
      <c r="B387" s="9" t="n"/>
      <c r="C387" s="9" t="n"/>
      <c r="D387" s="10" t="n"/>
      <c r="E387" s="10" t="n"/>
      <c r="F387" s="10" t="n"/>
      <c r="G387" s="11" t="n"/>
      <c r="H387" s="11" t="n"/>
      <c r="I387" s="12">
        <f>IF($G387="","",$G387-$H387)</f>
        <v/>
      </c>
      <c r="J387" s="13">
        <f>IF($G387="","",IF($H387&gt;=$G387,"Pagada",IF($H387&gt;0,"Con abono","Pendiente")))</f>
        <v/>
      </c>
      <c r="K387" s="10" t="n"/>
      <c r="L387" s="13">
        <f>IF(OR($B387="",$C387=""),"",ROUND(($C387-$B387)*24,2))</f>
        <v/>
      </c>
      <c r="M387" s="13">
        <f>IF(OR($A387="",$D387="",$N387="",$O387=""),"",IF(COUNTIFS($A$5:$A$504,$A387,$D$5:$D$504,$D387,$N$5:$N$504,"&lt;"&amp;$O387,$O$5:$O$504,"&gt;"&amp;$N387)&gt;1,"CRUCE",""))</f>
        <v/>
      </c>
      <c r="N387" s="14">
        <f>IF($B387="","",ROUND($B387*1440,0))</f>
        <v/>
      </c>
      <c r="O387" s="14">
        <f>IF($C387="","",ROUND($C387*1440,0))</f>
        <v/>
      </c>
      <c r="P387" s="14">
        <f>IF(OR($A387="",$D387="",$N387=""),"",INT($A387)&amp;"|"&amp;$D387&amp;"|"&amp;INT($N387/60))</f>
        <v/>
      </c>
    </row>
    <row r="388">
      <c r="A388" s="8" t="n"/>
      <c r="B388" s="9" t="n"/>
      <c r="C388" s="9" t="n"/>
      <c r="D388" s="10" t="n"/>
      <c r="E388" s="10" t="n"/>
      <c r="F388" s="10" t="n"/>
      <c r="G388" s="11" t="n"/>
      <c r="H388" s="11" t="n"/>
      <c r="I388" s="12">
        <f>IF($G388="","",$G388-$H388)</f>
        <v/>
      </c>
      <c r="J388" s="13">
        <f>IF($G388="","",IF($H388&gt;=$G388,"Pagada",IF($H388&gt;0,"Con abono","Pendiente")))</f>
        <v/>
      </c>
      <c r="K388" s="10" t="n"/>
      <c r="L388" s="13">
        <f>IF(OR($B388="",$C388=""),"",ROUND(($C388-$B388)*24,2))</f>
        <v/>
      </c>
      <c r="M388" s="13">
        <f>IF(OR($A388="",$D388="",$N388="",$O388=""),"",IF(COUNTIFS($A$5:$A$504,$A388,$D$5:$D$504,$D388,$N$5:$N$504,"&lt;"&amp;$O388,$O$5:$O$504,"&gt;"&amp;$N388)&gt;1,"CRUCE",""))</f>
        <v/>
      </c>
      <c r="N388" s="14">
        <f>IF($B388="","",ROUND($B388*1440,0))</f>
        <v/>
      </c>
      <c r="O388" s="14">
        <f>IF($C388="","",ROUND($C388*1440,0))</f>
        <v/>
      </c>
      <c r="P388" s="14">
        <f>IF(OR($A388="",$D388="",$N388=""),"",INT($A388)&amp;"|"&amp;$D388&amp;"|"&amp;INT($N388/60))</f>
        <v/>
      </c>
    </row>
    <row r="389">
      <c r="A389" s="8" t="n"/>
      <c r="B389" s="9" t="n"/>
      <c r="C389" s="9" t="n"/>
      <c r="D389" s="10" t="n"/>
      <c r="E389" s="10" t="n"/>
      <c r="F389" s="10" t="n"/>
      <c r="G389" s="11" t="n"/>
      <c r="H389" s="11" t="n"/>
      <c r="I389" s="12">
        <f>IF($G389="","",$G389-$H389)</f>
        <v/>
      </c>
      <c r="J389" s="13">
        <f>IF($G389="","",IF($H389&gt;=$G389,"Pagada",IF($H389&gt;0,"Con abono","Pendiente")))</f>
        <v/>
      </c>
      <c r="K389" s="10" t="n"/>
      <c r="L389" s="13">
        <f>IF(OR($B389="",$C389=""),"",ROUND(($C389-$B389)*24,2))</f>
        <v/>
      </c>
      <c r="M389" s="13">
        <f>IF(OR($A389="",$D389="",$N389="",$O389=""),"",IF(COUNTIFS($A$5:$A$504,$A389,$D$5:$D$504,$D389,$N$5:$N$504,"&lt;"&amp;$O389,$O$5:$O$504,"&gt;"&amp;$N389)&gt;1,"CRUCE",""))</f>
        <v/>
      </c>
      <c r="N389" s="14">
        <f>IF($B389="","",ROUND($B389*1440,0))</f>
        <v/>
      </c>
      <c r="O389" s="14">
        <f>IF($C389="","",ROUND($C389*1440,0))</f>
        <v/>
      </c>
      <c r="P389" s="14">
        <f>IF(OR($A389="",$D389="",$N389=""),"",INT($A389)&amp;"|"&amp;$D389&amp;"|"&amp;INT($N389/60))</f>
        <v/>
      </c>
    </row>
    <row r="390">
      <c r="A390" s="8" t="n"/>
      <c r="B390" s="9" t="n"/>
      <c r="C390" s="9" t="n"/>
      <c r="D390" s="10" t="n"/>
      <c r="E390" s="10" t="n"/>
      <c r="F390" s="10" t="n"/>
      <c r="G390" s="11" t="n"/>
      <c r="H390" s="11" t="n"/>
      <c r="I390" s="12">
        <f>IF($G390="","",$G390-$H390)</f>
        <v/>
      </c>
      <c r="J390" s="13">
        <f>IF($G390="","",IF($H390&gt;=$G390,"Pagada",IF($H390&gt;0,"Con abono","Pendiente")))</f>
        <v/>
      </c>
      <c r="K390" s="10" t="n"/>
      <c r="L390" s="13">
        <f>IF(OR($B390="",$C390=""),"",ROUND(($C390-$B390)*24,2))</f>
        <v/>
      </c>
      <c r="M390" s="13">
        <f>IF(OR($A390="",$D390="",$N390="",$O390=""),"",IF(COUNTIFS($A$5:$A$504,$A390,$D$5:$D$504,$D390,$N$5:$N$504,"&lt;"&amp;$O390,$O$5:$O$504,"&gt;"&amp;$N390)&gt;1,"CRUCE",""))</f>
        <v/>
      </c>
      <c r="N390" s="14">
        <f>IF($B390="","",ROUND($B390*1440,0))</f>
        <v/>
      </c>
      <c r="O390" s="14">
        <f>IF($C390="","",ROUND($C390*1440,0))</f>
        <v/>
      </c>
      <c r="P390" s="14">
        <f>IF(OR($A390="",$D390="",$N390=""),"",INT($A390)&amp;"|"&amp;$D390&amp;"|"&amp;INT($N390/60))</f>
        <v/>
      </c>
    </row>
    <row r="391">
      <c r="A391" s="8" t="n"/>
      <c r="B391" s="9" t="n"/>
      <c r="C391" s="9" t="n"/>
      <c r="D391" s="10" t="n"/>
      <c r="E391" s="10" t="n"/>
      <c r="F391" s="10" t="n"/>
      <c r="G391" s="11" t="n"/>
      <c r="H391" s="11" t="n"/>
      <c r="I391" s="12">
        <f>IF($G391="","",$G391-$H391)</f>
        <v/>
      </c>
      <c r="J391" s="13">
        <f>IF($G391="","",IF($H391&gt;=$G391,"Pagada",IF($H391&gt;0,"Con abono","Pendiente")))</f>
        <v/>
      </c>
      <c r="K391" s="10" t="n"/>
      <c r="L391" s="13">
        <f>IF(OR($B391="",$C391=""),"",ROUND(($C391-$B391)*24,2))</f>
        <v/>
      </c>
      <c r="M391" s="13">
        <f>IF(OR($A391="",$D391="",$N391="",$O391=""),"",IF(COUNTIFS($A$5:$A$504,$A391,$D$5:$D$504,$D391,$N$5:$N$504,"&lt;"&amp;$O391,$O$5:$O$504,"&gt;"&amp;$N391)&gt;1,"CRUCE",""))</f>
        <v/>
      </c>
      <c r="N391" s="14">
        <f>IF($B391="","",ROUND($B391*1440,0))</f>
        <v/>
      </c>
      <c r="O391" s="14">
        <f>IF($C391="","",ROUND($C391*1440,0))</f>
        <v/>
      </c>
      <c r="P391" s="14">
        <f>IF(OR($A391="",$D391="",$N391=""),"",INT($A391)&amp;"|"&amp;$D391&amp;"|"&amp;INT($N391/60))</f>
        <v/>
      </c>
    </row>
    <row r="392">
      <c r="A392" s="8" t="n"/>
      <c r="B392" s="9" t="n"/>
      <c r="C392" s="9" t="n"/>
      <c r="D392" s="10" t="n"/>
      <c r="E392" s="10" t="n"/>
      <c r="F392" s="10" t="n"/>
      <c r="G392" s="11" t="n"/>
      <c r="H392" s="11" t="n"/>
      <c r="I392" s="12">
        <f>IF($G392="","",$G392-$H392)</f>
        <v/>
      </c>
      <c r="J392" s="13">
        <f>IF($G392="","",IF($H392&gt;=$G392,"Pagada",IF($H392&gt;0,"Con abono","Pendiente")))</f>
        <v/>
      </c>
      <c r="K392" s="10" t="n"/>
      <c r="L392" s="13">
        <f>IF(OR($B392="",$C392=""),"",ROUND(($C392-$B392)*24,2))</f>
        <v/>
      </c>
      <c r="M392" s="13">
        <f>IF(OR($A392="",$D392="",$N392="",$O392=""),"",IF(COUNTIFS($A$5:$A$504,$A392,$D$5:$D$504,$D392,$N$5:$N$504,"&lt;"&amp;$O392,$O$5:$O$504,"&gt;"&amp;$N392)&gt;1,"CRUCE",""))</f>
        <v/>
      </c>
      <c r="N392" s="14">
        <f>IF($B392="","",ROUND($B392*1440,0))</f>
        <v/>
      </c>
      <c r="O392" s="14">
        <f>IF($C392="","",ROUND($C392*1440,0))</f>
        <v/>
      </c>
      <c r="P392" s="14">
        <f>IF(OR($A392="",$D392="",$N392=""),"",INT($A392)&amp;"|"&amp;$D392&amp;"|"&amp;INT($N392/60))</f>
        <v/>
      </c>
    </row>
    <row r="393">
      <c r="A393" s="8" t="n"/>
      <c r="B393" s="9" t="n"/>
      <c r="C393" s="9" t="n"/>
      <c r="D393" s="10" t="n"/>
      <c r="E393" s="10" t="n"/>
      <c r="F393" s="10" t="n"/>
      <c r="G393" s="11" t="n"/>
      <c r="H393" s="11" t="n"/>
      <c r="I393" s="12">
        <f>IF($G393="","",$G393-$H393)</f>
        <v/>
      </c>
      <c r="J393" s="13">
        <f>IF($G393="","",IF($H393&gt;=$G393,"Pagada",IF($H393&gt;0,"Con abono","Pendiente")))</f>
        <v/>
      </c>
      <c r="K393" s="10" t="n"/>
      <c r="L393" s="13">
        <f>IF(OR($B393="",$C393=""),"",ROUND(($C393-$B393)*24,2))</f>
        <v/>
      </c>
      <c r="M393" s="13">
        <f>IF(OR($A393="",$D393="",$N393="",$O393=""),"",IF(COUNTIFS($A$5:$A$504,$A393,$D$5:$D$504,$D393,$N$5:$N$504,"&lt;"&amp;$O393,$O$5:$O$504,"&gt;"&amp;$N393)&gt;1,"CRUCE",""))</f>
        <v/>
      </c>
      <c r="N393" s="14">
        <f>IF($B393="","",ROUND($B393*1440,0))</f>
        <v/>
      </c>
      <c r="O393" s="14">
        <f>IF($C393="","",ROUND($C393*1440,0))</f>
        <v/>
      </c>
      <c r="P393" s="14">
        <f>IF(OR($A393="",$D393="",$N393=""),"",INT($A393)&amp;"|"&amp;$D393&amp;"|"&amp;INT($N393/60))</f>
        <v/>
      </c>
    </row>
    <row r="394">
      <c r="A394" s="8" t="n"/>
      <c r="B394" s="9" t="n"/>
      <c r="C394" s="9" t="n"/>
      <c r="D394" s="10" t="n"/>
      <c r="E394" s="10" t="n"/>
      <c r="F394" s="10" t="n"/>
      <c r="G394" s="11" t="n"/>
      <c r="H394" s="11" t="n"/>
      <c r="I394" s="12">
        <f>IF($G394="","",$G394-$H394)</f>
        <v/>
      </c>
      <c r="J394" s="13">
        <f>IF($G394="","",IF($H394&gt;=$G394,"Pagada",IF($H394&gt;0,"Con abono","Pendiente")))</f>
        <v/>
      </c>
      <c r="K394" s="10" t="n"/>
      <c r="L394" s="13">
        <f>IF(OR($B394="",$C394=""),"",ROUND(($C394-$B394)*24,2))</f>
        <v/>
      </c>
      <c r="M394" s="13">
        <f>IF(OR($A394="",$D394="",$N394="",$O394=""),"",IF(COUNTIFS($A$5:$A$504,$A394,$D$5:$D$504,$D394,$N$5:$N$504,"&lt;"&amp;$O394,$O$5:$O$504,"&gt;"&amp;$N394)&gt;1,"CRUCE",""))</f>
        <v/>
      </c>
      <c r="N394" s="14">
        <f>IF($B394="","",ROUND($B394*1440,0))</f>
        <v/>
      </c>
      <c r="O394" s="14">
        <f>IF($C394="","",ROUND($C394*1440,0))</f>
        <v/>
      </c>
      <c r="P394" s="14">
        <f>IF(OR($A394="",$D394="",$N394=""),"",INT($A394)&amp;"|"&amp;$D394&amp;"|"&amp;INT($N394/60))</f>
        <v/>
      </c>
    </row>
    <row r="395">
      <c r="A395" s="8" t="n"/>
      <c r="B395" s="9" t="n"/>
      <c r="C395" s="9" t="n"/>
      <c r="D395" s="10" t="n"/>
      <c r="E395" s="10" t="n"/>
      <c r="F395" s="10" t="n"/>
      <c r="G395" s="11" t="n"/>
      <c r="H395" s="11" t="n"/>
      <c r="I395" s="12">
        <f>IF($G395="","",$G395-$H395)</f>
        <v/>
      </c>
      <c r="J395" s="13">
        <f>IF($G395="","",IF($H395&gt;=$G395,"Pagada",IF($H395&gt;0,"Con abono","Pendiente")))</f>
        <v/>
      </c>
      <c r="K395" s="10" t="n"/>
      <c r="L395" s="13">
        <f>IF(OR($B395="",$C395=""),"",ROUND(($C395-$B395)*24,2))</f>
        <v/>
      </c>
      <c r="M395" s="13">
        <f>IF(OR($A395="",$D395="",$N395="",$O395=""),"",IF(COUNTIFS($A$5:$A$504,$A395,$D$5:$D$504,$D395,$N$5:$N$504,"&lt;"&amp;$O395,$O$5:$O$504,"&gt;"&amp;$N395)&gt;1,"CRUCE",""))</f>
        <v/>
      </c>
      <c r="N395" s="14">
        <f>IF($B395="","",ROUND($B395*1440,0))</f>
        <v/>
      </c>
      <c r="O395" s="14">
        <f>IF($C395="","",ROUND($C395*1440,0))</f>
        <v/>
      </c>
      <c r="P395" s="14">
        <f>IF(OR($A395="",$D395="",$N395=""),"",INT($A395)&amp;"|"&amp;$D395&amp;"|"&amp;INT($N395/60))</f>
        <v/>
      </c>
    </row>
    <row r="396">
      <c r="A396" s="8" t="n"/>
      <c r="B396" s="9" t="n"/>
      <c r="C396" s="9" t="n"/>
      <c r="D396" s="10" t="n"/>
      <c r="E396" s="10" t="n"/>
      <c r="F396" s="10" t="n"/>
      <c r="G396" s="11" t="n"/>
      <c r="H396" s="11" t="n"/>
      <c r="I396" s="12">
        <f>IF($G396="","",$G396-$H396)</f>
        <v/>
      </c>
      <c r="J396" s="13">
        <f>IF($G396="","",IF($H396&gt;=$G396,"Pagada",IF($H396&gt;0,"Con abono","Pendiente")))</f>
        <v/>
      </c>
      <c r="K396" s="10" t="n"/>
      <c r="L396" s="13">
        <f>IF(OR($B396="",$C396=""),"",ROUND(($C396-$B396)*24,2))</f>
        <v/>
      </c>
      <c r="M396" s="13">
        <f>IF(OR($A396="",$D396="",$N396="",$O396=""),"",IF(COUNTIFS($A$5:$A$504,$A396,$D$5:$D$504,$D396,$N$5:$N$504,"&lt;"&amp;$O396,$O$5:$O$504,"&gt;"&amp;$N396)&gt;1,"CRUCE",""))</f>
        <v/>
      </c>
      <c r="N396" s="14">
        <f>IF($B396="","",ROUND($B396*1440,0))</f>
        <v/>
      </c>
      <c r="O396" s="14">
        <f>IF($C396="","",ROUND($C396*1440,0))</f>
        <v/>
      </c>
      <c r="P396" s="14">
        <f>IF(OR($A396="",$D396="",$N396=""),"",INT($A396)&amp;"|"&amp;$D396&amp;"|"&amp;INT($N396/60))</f>
        <v/>
      </c>
    </row>
    <row r="397">
      <c r="A397" s="8" t="n"/>
      <c r="B397" s="9" t="n"/>
      <c r="C397" s="9" t="n"/>
      <c r="D397" s="10" t="n"/>
      <c r="E397" s="10" t="n"/>
      <c r="F397" s="10" t="n"/>
      <c r="G397" s="11" t="n"/>
      <c r="H397" s="11" t="n"/>
      <c r="I397" s="12">
        <f>IF($G397="","",$G397-$H397)</f>
        <v/>
      </c>
      <c r="J397" s="13">
        <f>IF($G397="","",IF($H397&gt;=$G397,"Pagada",IF($H397&gt;0,"Con abono","Pendiente")))</f>
        <v/>
      </c>
      <c r="K397" s="10" t="n"/>
      <c r="L397" s="13">
        <f>IF(OR($B397="",$C397=""),"",ROUND(($C397-$B397)*24,2))</f>
        <v/>
      </c>
      <c r="M397" s="13">
        <f>IF(OR($A397="",$D397="",$N397="",$O397=""),"",IF(COUNTIFS($A$5:$A$504,$A397,$D$5:$D$504,$D397,$N$5:$N$504,"&lt;"&amp;$O397,$O$5:$O$504,"&gt;"&amp;$N397)&gt;1,"CRUCE",""))</f>
        <v/>
      </c>
      <c r="N397" s="14">
        <f>IF($B397="","",ROUND($B397*1440,0))</f>
        <v/>
      </c>
      <c r="O397" s="14">
        <f>IF($C397="","",ROUND($C397*1440,0))</f>
        <v/>
      </c>
      <c r="P397" s="14">
        <f>IF(OR($A397="",$D397="",$N397=""),"",INT($A397)&amp;"|"&amp;$D397&amp;"|"&amp;INT($N397/60))</f>
        <v/>
      </c>
    </row>
    <row r="398">
      <c r="A398" s="8" t="n"/>
      <c r="B398" s="9" t="n"/>
      <c r="C398" s="9" t="n"/>
      <c r="D398" s="10" t="n"/>
      <c r="E398" s="10" t="n"/>
      <c r="F398" s="10" t="n"/>
      <c r="G398" s="11" t="n"/>
      <c r="H398" s="11" t="n"/>
      <c r="I398" s="12">
        <f>IF($G398="","",$G398-$H398)</f>
        <v/>
      </c>
      <c r="J398" s="13">
        <f>IF($G398="","",IF($H398&gt;=$G398,"Pagada",IF($H398&gt;0,"Con abono","Pendiente")))</f>
        <v/>
      </c>
      <c r="K398" s="10" t="n"/>
      <c r="L398" s="13">
        <f>IF(OR($B398="",$C398=""),"",ROUND(($C398-$B398)*24,2))</f>
        <v/>
      </c>
      <c r="M398" s="13">
        <f>IF(OR($A398="",$D398="",$N398="",$O398=""),"",IF(COUNTIFS($A$5:$A$504,$A398,$D$5:$D$504,$D398,$N$5:$N$504,"&lt;"&amp;$O398,$O$5:$O$504,"&gt;"&amp;$N398)&gt;1,"CRUCE",""))</f>
        <v/>
      </c>
      <c r="N398" s="14">
        <f>IF($B398="","",ROUND($B398*1440,0))</f>
        <v/>
      </c>
      <c r="O398" s="14">
        <f>IF($C398="","",ROUND($C398*1440,0))</f>
        <v/>
      </c>
      <c r="P398" s="14">
        <f>IF(OR($A398="",$D398="",$N398=""),"",INT($A398)&amp;"|"&amp;$D398&amp;"|"&amp;INT($N398/60))</f>
        <v/>
      </c>
    </row>
    <row r="399">
      <c r="A399" s="8" t="n"/>
      <c r="B399" s="9" t="n"/>
      <c r="C399" s="9" t="n"/>
      <c r="D399" s="10" t="n"/>
      <c r="E399" s="10" t="n"/>
      <c r="F399" s="10" t="n"/>
      <c r="G399" s="11" t="n"/>
      <c r="H399" s="11" t="n"/>
      <c r="I399" s="12">
        <f>IF($G399="","",$G399-$H399)</f>
        <v/>
      </c>
      <c r="J399" s="13">
        <f>IF($G399="","",IF($H399&gt;=$G399,"Pagada",IF($H399&gt;0,"Con abono","Pendiente")))</f>
        <v/>
      </c>
      <c r="K399" s="10" t="n"/>
      <c r="L399" s="13">
        <f>IF(OR($B399="",$C399=""),"",ROUND(($C399-$B399)*24,2))</f>
        <v/>
      </c>
      <c r="M399" s="13">
        <f>IF(OR($A399="",$D399="",$N399="",$O399=""),"",IF(COUNTIFS($A$5:$A$504,$A399,$D$5:$D$504,$D399,$N$5:$N$504,"&lt;"&amp;$O399,$O$5:$O$504,"&gt;"&amp;$N399)&gt;1,"CRUCE",""))</f>
        <v/>
      </c>
      <c r="N399" s="14">
        <f>IF($B399="","",ROUND($B399*1440,0))</f>
        <v/>
      </c>
      <c r="O399" s="14">
        <f>IF($C399="","",ROUND($C399*1440,0))</f>
        <v/>
      </c>
      <c r="P399" s="14">
        <f>IF(OR($A399="",$D399="",$N399=""),"",INT($A399)&amp;"|"&amp;$D399&amp;"|"&amp;INT($N399/60))</f>
        <v/>
      </c>
    </row>
    <row r="400">
      <c r="A400" s="8" t="n"/>
      <c r="B400" s="9" t="n"/>
      <c r="C400" s="9" t="n"/>
      <c r="D400" s="10" t="n"/>
      <c r="E400" s="10" t="n"/>
      <c r="F400" s="10" t="n"/>
      <c r="G400" s="11" t="n"/>
      <c r="H400" s="11" t="n"/>
      <c r="I400" s="12">
        <f>IF($G400="","",$G400-$H400)</f>
        <v/>
      </c>
      <c r="J400" s="13">
        <f>IF($G400="","",IF($H400&gt;=$G400,"Pagada",IF($H400&gt;0,"Con abono","Pendiente")))</f>
        <v/>
      </c>
      <c r="K400" s="10" t="n"/>
      <c r="L400" s="13">
        <f>IF(OR($B400="",$C400=""),"",ROUND(($C400-$B400)*24,2))</f>
        <v/>
      </c>
      <c r="M400" s="13">
        <f>IF(OR($A400="",$D400="",$N400="",$O400=""),"",IF(COUNTIFS($A$5:$A$504,$A400,$D$5:$D$504,$D400,$N$5:$N$504,"&lt;"&amp;$O400,$O$5:$O$504,"&gt;"&amp;$N400)&gt;1,"CRUCE",""))</f>
        <v/>
      </c>
      <c r="N400" s="14">
        <f>IF($B400="","",ROUND($B400*1440,0))</f>
        <v/>
      </c>
      <c r="O400" s="14">
        <f>IF($C400="","",ROUND($C400*1440,0))</f>
        <v/>
      </c>
      <c r="P400" s="14">
        <f>IF(OR($A400="",$D400="",$N400=""),"",INT($A400)&amp;"|"&amp;$D400&amp;"|"&amp;INT($N400/60))</f>
        <v/>
      </c>
    </row>
    <row r="401">
      <c r="A401" s="8" t="n"/>
      <c r="B401" s="9" t="n"/>
      <c r="C401" s="9" t="n"/>
      <c r="D401" s="10" t="n"/>
      <c r="E401" s="10" t="n"/>
      <c r="F401" s="10" t="n"/>
      <c r="G401" s="11" t="n"/>
      <c r="H401" s="11" t="n"/>
      <c r="I401" s="12">
        <f>IF($G401="","",$G401-$H401)</f>
        <v/>
      </c>
      <c r="J401" s="13">
        <f>IF($G401="","",IF($H401&gt;=$G401,"Pagada",IF($H401&gt;0,"Con abono","Pendiente")))</f>
        <v/>
      </c>
      <c r="K401" s="10" t="n"/>
      <c r="L401" s="13">
        <f>IF(OR($B401="",$C401=""),"",ROUND(($C401-$B401)*24,2))</f>
        <v/>
      </c>
      <c r="M401" s="13">
        <f>IF(OR($A401="",$D401="",$N401="",$O401=""),"",IF(COUNTIFS($A$5:$A$504,$A401,$D$5:$D$504,$D401,$N$5:$N$504,"&lt;"&amp;$O401,$O$5:$O$504,"&gt;"&amp;$N401)&gt;1,"CRUCE",""))</f>
        <v/>
      </c>
      <c r="N401" s="14">
        <f>IF($B401="","",ROUND($B401*1440,0))</f>
        <v/>
      </c>
      <c r="O401" s="14">
        <f>IF($C401="","",ROUND($C401*1440,0))</f>
        <v/>
      </c>
      <c r="P401" s="14">
        <f>IF(OR($A401="",$D401="",$N401=""),"",INT($A401)&amp;"|"&amp;$D401&amp;"|"&amp;INT($N401/60))</f>
        <v/>
      </c>
    </row>
    <row r="402">
      <c r="A402" s="8" t="n"/>
      <c r="B402" s="9" t="n"/>
      <c r="C402" s="9" t="n"/>
      <c r="D402" s="10" t="n"/>
      <c r="E402" s="10" t="n"/>
      <c r="F402" s="10" t="n"/>
      <c r="G402" s="11" t="n"/>
      <c r="H402" s="11" t="n"/>
      <c r="I402" s="12">
        <f>IF($G402="","",$G402-$H402)</f>
        <v/>
      </c>
      <c r="J402" s="13">
        <f>IF($G402="","",IF($H402&gt;=$G402,"Pagada",IF($H402&gt;0,"Con abono","Pendiente")))</f>
        <v/>
      </c>
      <c r="K402" s="10" t="n"/>
      <c r="L402" s="13">
        <f>IF(OR($B402="",$C402=""),"",ROUND(($C402-$B402)*24,2))</f>
        <v/>
      </c>
      <c r="M402" s="13">
        <f>IF(OR($A402="",$D402="",$N402="",$O402=""),"",IF(COUNTIFS($A$5:$A$504,$A402,$D$5:$D$504,$D402,$N$5:$N$504,"&lt;"&amp;$O402,$O$5:$O$504,"&gt;"&amp;$N402)&gt;1,"CRUCE",""))</f>
        <v/>
      </c>
      <c r="N402" s="14">
        <f>IF($B402="","",ROUND($B402*1440,0))</f>
        <v/>
      </c>
      <c r="O402" s="14">
        <f>IF($C402="","",ROUND($C402*1440,0))</f>
        <v/>
      </c>
      <c r="P402" s="14">
        <f>IF(OR($A402="",$D402="",$N402=""),"",INT($A402)&amp;"|"&amp;$D402&amp;"|"&amp;INT($N402/60))</f>
        <v/>
      </c>
    </row>
    <row r="403">
      <c r="A403" s="8" t="n"/>
      <c r="B403" s="9" t="n"/>
      <c r="C403" s="9" t="n"/>
      <c r="D403" s="10" t="n"/>
      <c r="E403" s="10" t="n"/>
      <c r="F403" s="10" t="n"/>
      <c r="G403" s="11" t="n"/>
      <c r="H403" s="11" t="n"/>
      <c r="I403" s="12">
        <f>IF($G403="","",$G403-$H403)</f>
        <v/>
      </c>
      <c r="J403" s="13">
        <f>IF($G403="","",IF($H403&gt;=$G403,"Pagada",IF($H403&gt;0,"Con abono","Pendiente")))</f>
        <v/>
      </c>
      <c r="K403" s="10" t="n"/>
      <c r="L403" s="13">
        <f>IF(OR($B403="",$C403=""),"",ROUND(($C403-$B403)*24,2))</f>
        <v/>
      </c>
      <c r="M403" s="13">
        <f>IF(OR($A403="",$D403="",$N403="",$O403=""),"",IF(COUNTIFS($A$5:$A$504,$A403,$D$5:$D$504,$D403,$N$5:$N$504,"&lt;"&amp;$O403,$O$5:$O$504,"&gt;"&amp;$N403)&gt;1,"CRUCE",""))</f>
        <v/>
      </c>
      <c r="N403" s="14">
        <f>IF($B403="","",ROUND($B403*1440,0))</f>
        <v/>
      </c>
      <c r="O403" s="14">
        <f>IF($C403="","",ROUND($C403*1440,0))</f>
        <v/>
      </c>
      <c r="P403" s="14">
        <f>IF(OR($A403="",$D403="",$N403=""),"",INT($A403)&amp;"|"&amp;$D403&amp;"|"&amp;INT($N403/60))</f>
        <v/>
      </c>
    </row>
    <row r="404">
      <c r="A404" s="8" t="n"/>
      <c r="B404" s="9" t="n"/>
      <c r="C404" s="9" t="n"/>
      <c r="D404" s="10" t="n"/>
      <c r="E404" s="10" t="n"/>
      <c r="F404" s="10" t="n"/>
      <c r="G404" s="11" t="n"/>
      <c r="H404" s="11" t="n"/>
      <c r="I404" s="12">
        <f>IF($G404="","",$G404-$H404)</f>
        <v/>
      </c>
      <c r="J404" s="13">
        <f>IF($G404="","",IF($H404&gt;=$G404,"Pagada",IF($H404&gt;0,"Con abono","Pendiente")))</f>
        <v/>
      </c>
      <c r="K404" s="10" t="n"/>
      <c r="L404" s="13">
        <f>IF(OR($B404="",$C404=""),"",ROUND(($C404-$B404)*24,2))</f>
        <v/>
      </c>
      <c r="M404" s="13">
        <f>IF(OR($A404="",$D404="",$N404="",$O404=""),"",IF(COUNTIFS($A$5:$A$504,$A404,$D$5:$D$504,$D404,$N$5:$N$504,"&lt;"&amp;$O404,$O$5:$O$504,"&gt;"&amp;$N404)&gt;1,"CRUCE",""))</f>
        <v/>
      </c>
      <c r="N404" s="14">
        <f>IF($B404="","",ROUND($B404*1440,0))</f>
        <v/>
      </c>
      <c r="O404" s="14">
        <f>IF($C404="","",ROUND($C404*1440,0))</f>
        <v/>
      </c>
      <c r="P404" s="14">
        <f>IF(OR($A404="",$D404="",$N404=""),"",INT($A404)&amp;"|"&amp;$D404&amp;"|"&amp;INT($N404/60))</f>
        <v/>
      </c>
    </row>
    <row r="405">
      <c r="A405" s="8" t="n"/>
      <c r="B405" s="9" t="n"/>
      <c r="C405" s="9" t="n"/>
      <c r="D405" s="10" t="n"/>
      <c r="E405" s="10" t="n"/>
      <c r="F405" s="10" t="n"/>
      <c r="G405" s="11" t="n"/>
      <c r="H405" s="11" t="n"/>
      <c r="I405" s="12">
        <f>IF($G405="","",$G405-$H405)</f>
        <v/>
      </c>
      <c r="J405" s="13">
        <f>IF($G405="","",IF($H405&gt;=$G405,"Pagada",IF($H405&gt;0,"Con abono","Pendiente")))</f>
        <v/>
      </c>
      <c r="K405" s="10" t="n"/>
      <c r="L405" s="13">
        <f>IF(OR($B405="",$C405=""),"",ROUND(($C405-$B405)*24,2))</f>
        <v/>
      </c>
      <c r="M405" s="13">
        <f>IF(OR($A405="",$D405="",$N405="",$O405=""),"",IF(COUNTIFS($A$5:$A$504,$A405,$D$5:$D$504,$D405,$N$5:$N$504,"&lt;"&amp;$O405,$O$5:$O$504,"&gt;"&amp;$N405)&gt;1,"CRUCE",""))</f>
        <v/>
      </c>
      <c r="N405" s="14">
        <f>IF($B405="","",ROUND($B405*1440,0))</f>
        <v/>
      </c>
      <c r="O405" s="14">
        <f>IF($C405="","",ROUND($C405*1440,0))</f>
        <v/>
      </c>
      <c r="P405" s="14">
        <f>IF(OR($A405="",$D405="",$N405=""),"",INT($A405)&amp;"|"&amp;$D405&amp;"|"&amp;INT($N405/60))</f>
        <v/>
      </c>
    </row>
    <row r="406">
      <c r="A406" s="8" t="n"/>
      <c r="B406" s="9" t="n"/>
      <c r="C406" s="9" t="n"/>
      <c r="D406" s="10" t="n"/>
      <c r="E406" s="10" t="n"/>
      <c r="F406" s="10" t="n"/>
      <c r="G406" s="11" t="n"/>
      <c r="H406" s="11" t="n"/>
      <c r="I406" s="12">
        <f>IF($G406="","",$G406-$H406)</f>
        <v/>
      </c>
      <c r="J406" s="13">
        <f>IF($G406="","",IF($H406&gt;=$G406,"Pagada",IF($H406&gt;0,"Con abono","Pendiente")))</f>
        <v/>
      </c>
      <c r="K406" s="10" t="n"/>
      <c r="L406" s="13">
        <f>IF(OR($B406="",$C406=""),"",ROUND(($C406-$B406)*24,2))</f>
        <v/>
      </c>
      <c r="M406" s="13">
        <f>IF(OR($A406="",$D406="",$N406="",$O406=""),"",IF(COUNTIFS($A$5:$A$504,$A406,$D$5:$D$504,$D406,$N$5:$N$504,"&lt;"&amp;$O406,$O$5:$O$504,"&gt;"&amp;$N406)&gt;1,"CRUCE",""))</f>
        <v/>
      </c>
      <c r="N406" s="14">
        <f>IF($B406="","",ROUND($B406*1440,0))</f>
        <v/>
      </c>
      <c r="O406" s="14">
        <f>IF($C406="","",ROUND($C406*1440,0))</f>
        <v/>
      </c>
      <c r="P406" s="14">
        <f>IF(OR($A406="",$D406="",$N406=""),"",INT($A406)&amp;"|"&amp;$D406&amp;"|"&amp;INT($N406/60))</f>
        <v/>
      </c>
    </row>
    <row r="407">
      <c r="A407" s="8" t="n"/>
      <c r="B407" s="9" t="n"/>
      <c r="C407" s="9" t="n"/>
      <c r="D407" s="10" t="n"/>
      <c r="E407" s="10" t="n"/>
      <c r="F407" s="10" t="n"/>
      <c r="G407" s="11" t="n"/>
      <c r="H407" s="11" t="n"/>
      <c r="I407" s="12">
        <f>IF($G407="","",$G407-$H407)</f>
        <v/>
      </c>
      <c r="J407" s="13">
        <f>IF($G407="","",IF($H407&gt;=$G407,"Pagada",IF($H407&gt;0,"Con abono","Pendiente")))</f>
        <v/>
      </c>
      <c r="K407" s="10" t="n"/>
      <c r="L407" s="13">
        <f>IF(OR($B407="",$C407=""),"",ROUND(($C407-$B407)*24,2))</f>
        <v/>
      </c>
      <c r="M407" s="13">
        <f>IF(OR($A407="",$D407="",$N407="",$O407=""),"",IF(COUNTIFS($A$5:$A$504,$A407,$D$5:$D$504,$D407,$N$5:$N$504,"&lt;"&amp;$O407,$O$5:$O$504,"&gt;"&amp;$N407)&gt;1,"CRUCE",""))</f>
        <v/>
      </c>
      <c r="N407" s="14">
        <f>IF($B407="","",ROUND($B407*1440,0))</f>
        <v/>
      </c>
      <c r="O407" s="14">
        <f>IF($C407="","",ROUND($C407*1440,0))</f>
        <v/>
      </c>
      <c r="P407" s="14">
        <f>IF(OR($A407="",$D407="",$N407=""),"",INT($A407)&amp;"|"&amp;$D407&amp;"|"&amp;INT($N407/60))</f>
        <v/>
      </c>
    </row>
    <row r="408">
      <c r="A408" s="8" t="n"/>
      <c r="B408" s="9" t="n"/>
      <c r="C408" s="9" t="n"/>
      <c r="D408" s="10" t="n"/>
      <c r="E408" s="10" t="n"/>
      <c r="F408" s="10" t="n"/>
      <c r="G408" s="11" t="n"/>
      <c r="H408" s="11" t="n"/>
      <c r="I408" s="12">
        <f>IF($G408="","",$G408-$H408)</f>
        <v/>
      </c>
      <c r="J408" s="13">
        <f>IF($G408="","",IF($H408&gt;=$G408,"Pagada",IF($H408&gt;0,"Con abono","Pendiente")))</f>
        <v/>
      </c>
      <c r="K408" s="10" t="n"/>
      <c r="L408" s="13">
        <f>IF(OR($B408="",$C408=""),"",ROUND(($C408-$B408)*24,2))</f>
        <v/>
      </c>
      <c r="M408" s="13">
        <f>IF(OR($A408="",$D408="",$N408="",$O408=""),"",IF(COUNTIFS($A$5:$A$504,$A408,$D$5:$D$504,$D408,$N$5:$N$504,"&lt;"&amp;$O408,$O$5:$O$504,"&gt;"&amp;$N408)&gt;1,"CRUCE",""))</f>
        <v/>
      </c>
      <c r="N408" s="14">
        <f>IF($B408="","",ROUND($B408*1440,0))</f>
        <v/>
      </c>
      <c r="O408" s="14">
        <f>IF($C408="","",ROUND($C408*1440,0))</f>
        <v/>
      </c>
      <c r="P408" s="14">
        <f>IF(OR($A408="",$D408="",$N408=""),"",INT($A408)&amp;"|"&amp;$D408&amp;"|"&amp;INT($N408/60))</f>
        <v/>
      </c>
    </row>
    <row r="409">
      <c r="A409" s="8" t="n"/>
      <c r="B409" s="9" t="n"/>
      <c r="C409" s="9" t="n"/>
      <c r="D409" s="10" t="n"/>
      <c r="E409" s="10" t="n"/>
      <c r="F409" s="10" t="n"/>
      <c r="G409" s="11" t="n"/>
      <c r="H409" s="11" t="n"/>
      <c r="I409" s="12">
        <f>IF($G409="","",$G409-$H409)</f>
        <v/>
      </c>
      <c r="J409" s="13">
        <f>IF($G409="","",IF($H409&gt;=$G409,"Pagada",IF($H409&gt;0,"Con abono","Pendiente")))</f>
        <v/>
      </c>
      <c r="K409" s="10" t="n"/>
      <c r="L409" s="13">
        <f>IF(OR($B409="",$C409=""),"",ROUND(($C409-$B409)*24,2))</f>
        <v/>
      </c>
      <c r="M409" s="13">
        <f>IF(OR($A409="",$D409="",$N409="",$O409=""),"",IF(COUNTIFS($A$5:$A$504,$A409,$D$5:$D$504,$D409,$N$5:$N$504,"&lt;"&amp;$O409,$O$5:$O$504,"&gt;"&amp;$N409)&gt;1,"CRUCE",""))</f>
        <v/>
      </c>
      <c r="N409" s="14">
        <f>IF($B409="","",ROUND($B409*1440,0))</f>
        <v/>
      </c>
      <c r="O409" s="14">
        <f>IF($C409="","",ROUND($C409*1440,0))</f>
        <v/>
      </c>
      <c r="P409" s="14">
        <f>IF(OR($A409="",$D409="",$N409=""),"",INT($A409)&amp;"|"&amp;$D409&amp;"|"&amp;INT($N409/60))</f>
        <v/>
      </c>
    </row>
    <row r="410">
      <c r="A410" s="8" t="n"/>
      <c r="B410" s="9" t="n"/>
      <c r="C410" s="9" t="n"/>
      <c r="D410" s="10" t="n"/>
      <c r="E410" s="10" t="n"/>
      <c r="F410" s="10" t="n"/>
      <c r="G410" s="11" t="n"/>
      <c r="H410" s="11" t="n"/>
      <c r="I410" s="12">
        <f>IF($G410="","",$G410-$H410)</f>
        <v/>
      </c>
      <c r="J410" s="13">
        <f>IF($G410="","",IF($H410&gt;=$G410,"Pagada",IF($H410&gt;0,"Con abono","Pendiente")))</f>
        <v/>
      </c>
      <c r="K410" s="10" t="n"/>
      <c r="L410" s="13">
        <f>IF(OR($B410="",$C410=""),"",ROUND(($C410-$B410)*24,2))</f>
        <v/>
      </c>
      <c r="M410" s="13">
        <f>IF(OR($A410="",$D410="",$N410="",$O410=""),"",IF(COUNTIFS($A$5:$A$504,$A410,$D$5:$D$504,$D410,$N$5:$N$504,"&lt;"&amp;$O410,$O$5:$O$504,"&gt;"&amp;$N410)&gt;1,"CRUCE",""))</f>
        <v/>
      </c>
      <c r="N410" s="14">
        <f>IF($B410="","",ROUND($B410*1440,0))</f>
        <v/>
      </c>
      <c r="O410" s="14">
        <f>IF($C410="","",ROUND($C410*1440,0))</f>
        <v/>
      </c>
      <c r="P410" s="14">
        <f>IF(OR($A410="",$D410="",$N410=""),"",INT($A410)&amp;"|"&amp;$D410&amp;"|"&amp;INT($N410/60))</f>
        <v/>
      </c>
    </row>
    <row r="411">
      <c r="A411" s="8" t="n"/>
      <c r="B411" s="9" t="n"/>
      <c r="C411" s="9" t="n"/>
      <c r="D411" s="10" t="n"/>
      <c r="E411" s="10" t="n"/>
      <c r="F411" s="10" t="n"/>
      <c r="G411" s="11" t="n"/>
      <c r="H411" s="11" t="n"/>
      <c r="I411" s="12">
        <f>IF($G411="","",$G411-$H411)</f>
        <v/>
      </c>
      <c r="J411" s="13">
        <f>IF($G411="","",IF($H411&gt;=$G411,"Pagada",IF($H411&gt;0,"Con abono","Pendiente")))</f>
        <v/>
      </c>
      <c r="K411" s="10" t="n"/>
      <c r="L411" s="13">
        <f>IF(OR($B411="",$C411=""),"",ROUND(($C411-$B411)*24,2))</f>
        <v/>
      </c>
      <c r="M411" s="13">
        <f>IF(OR($A411="",$D411="",$N411="",$O411=""),"",IF(COUNTIFS($A$5:$A$504,$A411,$D$5:$D$504,$D411,$N$5:$N$504,"&lt;"&amp;$O411,$O$5:$O$504,"&gt;"&amp;$N411)&gt;1,"CRUCE",""))</f>
        <v/>
      </c>
      <c r="N411" s="14">
        <f>IF($B411="","",ROUND($B411*1440,0))</f>
        <v/>
      </c>
      <c r="O411" s="14">
        <f>IF($C411="","",ROUND($C411*1440,0))</f>
        <v/>
      </c>
      <c r="P411" s="14">
        <f>IF(OR($A411="",$D411="",$N411=""),"",INT($A411)&amp;"|"&amp;$D411&amp;"|"&amp;INT($N411/60))</f>
        <v/>
      </c>
    </row>
    <row r="412">
      <c r="A412" s="8" t="n"/>
      <c r="B412" s="9" t="n"/>
      <c r="C412" s="9" t="n"/>
      <c r="D412" s="10" t="n"/>
      <c r="E412" s="10" t="n"/>
      <c r="F412" s="10" t="n"/>
      <c r="G412" s="11" t="n"/>
      <c r="H412" s="11" t="n"/>
      <c r="I412" s="12">
        <f>IF($G412="","",$G412-$H412)</f>
        <v/>
      </c>
      <c r="J412" s="13">
        <f>IF($G412="","",IF($H412&gt;=$G412,"Pagada",IF($H412&gt;0,"Con abono","Pendiente")))</f>
        <v/>
      </c>
      <c r="K412" s="10" t="n"/>
      <c r="L412" s="13">
        <f>IF(OR($B412="",$C412=""),"",ROUND(($C412-$B412)*24,2))</f>
        <v/>
      </c>
      <c r="M412" s="13">
        <f>IF(OR($A412="",$D412="",$N412="",$O412=""),"",IF(COUNTIFS($A$5:$A$504,$A412,$D$5:$D$504,$D412,$N$5:$N$504,"&lt;"&amp;$O412,$O$5:$O$504,"&gt;"&amp;$N412)&gt;1,"CRUCE",""))</f>
        <v/>
      </c>
      <c r="N412" s="14">
        <f>IF($B412="","",ROUND($B412*1440,0))</f>
        <v/>
      </c>
      <c r="O412" s="14">
        <f>IF($C412="","",ROUND($C412*1440,0))</f>
        <v/>
      </c>
      <c r="P412" s="14">
        <f>IF(OR($A412="",$D412="",$N412=""),"",INT($A412)&amp;"|"&amp;$D412&amp;"|"&amp;INT($N412/60))</f>
        <v/>
      </c>
    </row>
    <row r="413">
      <c r="A413" s="8" t="n"/>
      <c r="B413" s="9" t="n"/>
      <c r="C413" s="9" t="n"/>
      <c r="D413" s="10" t="n"/>
      <c r="E413" s="10" t="n"/>
      <c r="F413" s="10" t="n"/>
      <c r="G413" s="11" t="n"/>
      <c r="H413" s="11" t="n"/>
      <c r="I413" s="12">
        <f>IF($G413="","",$G413-$H413)</f>
        <v/>
      </c>
      <c r="J413" s="13">
        <f>IF($G413="","",IF($H413&gt;=$G413,"Pagada",IF($H413&gt;0,"Con abono","Pendiente")))</f>
        <v/>
      </c>
      <c r="K413" s="10" t="n"/>
      <c r="L413" s="13">
        <f>IF(OR($B413="",$C413=""),"",ROUND(($C413-$B413)*24,2))</f>
        <v/>
      </c>
      <c r="M413" s="13">
        <f>IF(OR($A413="",$D413="",$N413="",$O413=""),"",IF(COUNTIFS($A$5:$A$504,$A413,$D$5:$D$504,$D413,$N$5:$N$504,"&lt;"&amp;$O413,$O$5:$O$504,"&gt;"&amp;$N413)&gt;1,"CRUCE",""))</f>
        <v/>
      </c>
      <c r="N413" s="14">
        <f>IF($B413="","",ROUND($B413*1440,0))</f>
        <v/>
      </c>
      <c r="O413" s="14">
        <f>IF($C413="","",ROUND($C413*1440,0))</f>
        <v/>
      </c>
      <c r="P413" s="14">
        <f>IF(OR($A413="",$D413="",$N413=""),"",INT($A413)&amp;"|"&amp;$D413&amp;"|"&amp;INT($N413/60))</f>
        <v/>
      </c>
    </row>
    <row r="414">
      <c r="A414" s="8" t="n"/>
      <c r="B414" s="9" t="n"/>
      <c r="C414" s="9" t="n"/>
      <c r="D414" s="10" t="n"/>
      <c r="E414" s="10" t="n"/>
      <c r="F414" s="10" t="n"/>
      <c r="G414" s="11" t="n"/>
      <c r="H414" s="11" t="n"/>
      <c r="I414" s="12">
        <f>IF($G414="","",$G414-$H414)</f>
        <v/>
      </c>
      <c r="J414" s="13">
        <f>IF($G414="","",IF($H414&gt;=$G414,"Pagada",IF($H414&gt;0,"Con abono","Pendiente")))</f>
        <v/>
      </c>
      <c r="K414" s="10" t="n"/>
      <c r="L414" s="13">
        <f>IF(OR($B414="",$C414=""),"",ROUND(($C414-$B414)*24,2))</f>
        <v/>
      </c>
      <c r="M414" s="13">
        <f>IF(OR($A414="",$D414="",$N414="",$O414=""),"",IF(COUNTIFS($A$5:$A$504,$A414,$D$5:$D$504,$D414,$N$5:$N$504,"&lt;"&amp;$O414,$O$5:$O$504,"&gt;"&amp;$N414)&gt;1,"CRUCE",""))</f>
        <v/>
      </c>
      <c r="N414" s="14">
        <f>IF($B414="","",ROUND($B414*1440,0))</f>
        <v/>
      </c>
      <c r="O414" s="14">
        <f>IF($C414="","",ROUND($C414*1440,0))</f>
        <v/>
      </c>
      <c r="P414" s="14">
        <f>IF(OR($A414="",$D414="",$N414=""),"",INT($A414)&amp;"|"&amp;$D414&amp;"|"&amp;INT($N414/60))</f>
        <v/>
      </c>
    </row>
    <row r="415">
      <c r="A415" s="8" t="n"/>
      <c r="B415" s="9" t="n"/>
      <c r="C415" s="9" t="n"/>
      <c r="D415" s="10" t="n"/>
      <c r="E415" s="10" t="n"/>
      <c r="F415" s="10" t="n"/>
      <c r="G415" s="11" t="n"/>
      <c r="H415" s="11" t="n"/>
      <c r="I415" s="12">
        <f>IF($G415="","",$G415-$H415)</f>
        <v/>
      </c>
      <c r="J415" s="13">
        <f>IF($G415="","",IF($H415&gt;=$G415,"Pagada",IF($H415&gt;0,"Con abono","Pendiente")))</f>
        <v/>
      </c>
      <c r="K415" s="10" t="n"/>
      <c r="L415" s="13">
        <f>IF(OR($B415="",$C415=""),"",ROUND(($C415-$B415)*24,2))</f>
        <v/>
      </c>
      <c r="M415" s="13">
        <f>IF(OR($A415="",$D415="",$N415="",$O415=""),"",IF(COUNTIFS($A$5:$A$504,$A415,$D$5:$D$504,$D415,$N$5:$N$504,"&lt;"&amp;$O415,$O$5:$O$504,"&gt;"&amp;$N415)&gt;1,"CRUCE",""))</f>
        <v/>
      </c>
      <c r="N415" s="14">
        <f>IF($B415="","",ROUND($B415*1440,0))</f>
        <v/>
      </c>
      <c r="O415" s="14">
        <f>IF($C415="","",ROUND($C415*1440,0))</f>
        <v/>
      </c>
      <c r="P415" s="14">
        <f>IF(OR($A415="",$D415="",$N415=""),"",INT($A415)&amp;"|"&amp;$D415&amp;"|"&amp;INT($N415/60))</f>
        <v/>
      </c>
    </row>
    <row r="416">
      <c r="A416" s="8" t="n"/>
      <c r="B416" s="9" t="n"/>
      <c r="C416" s="9" t="n"/>
      <c r="D416" s="10" t="n"/>
      <c r="E416" s="10" t="n"/>
      <c r="F416" s="10" t="n"/>
      <c r="G416" s="11" t="n"/>
      <c r="H416" s="11" t="n"/>
      <c r="I416" s="12">
        <f>IF($G416="","",$G416-$H416)</f>
        <v/>
      </c>
      <c r="J416" s="13">
        <f>IF($G416="","",IF($H416&gt;=$G416,"Pagada",IF($H416&gt;0,"Con abono","Pendiente")))</f>
        <v/>
      </c>
      <c r="K416" s="10" t="n"/>
      <c r="L416" s="13">
        <f>IF(OR($B416="",$C416=""),"",ROUND(($C416-$B416)*24,2))</f>
        <v/>
      </c>
      <c r="M416" s="13">
        <f>IF(OR($A416="",$D416="",$N416="",$O416=""),"",IF(COUNTIFS($A$5:$A$504,$A416,$D$5:$D$504,$D416,$N$5:$N$504,"&lt;"&amp;$O416,$O$5:$O$504,"&gt;"&amp;$N416)&gt;1,"CRUCE",""))</f>
        <v/>
      </c>
      <c r="N416" s="14">
        <f>IF($B416="","",ROUND($B416*1440,0))</f>
        <v/>
      </c>
      <c r="O416" s="14">
        <f>IF($C416="","",ROUND($C416*1440,0))</f>
        <v/>
      </c>
      <c r="P416" s="14">
        <f>IF(OR($A416="",$D416="",$N416=""),"",INT($A416)&amp;"|"&amp;$D416&amp;"|"&amp;INT($N416/60))</f>
        <v/>
      </c>
    </row>
    <row r="417">
      <c r="A417" s="8" t="n"/>
      <c r="B417" s="9" t="n"/>
      <c r="C417" s="9" t="n"/>
      <c r="D417" s="10" t="n"/>
      <c r="E417" s="10" t="n"/>
      <c r="F417" s="10" t="n"/>
      <c r="G417" s="11" t="n"/>
      <c r="H417" s="11" t="n"/>
      <c r="I417" s="12">
        <f>IF($G417="","",$G417-$H417)</f>
        <v/>
      </c>
      <c r="J417" s="13">
        <f>IF($G417="","",IF($H417&gt;=$G417,"Pagada",IF($H417&gt;0,"Con abono","Pendiente")))</f>
        <v/>
      </c>
      <c r="K417" s="10" t="n"/>
      <c r="L417" s="13">
        <f>IF(OR($B417="",$C417=""),"",ROUND(($C417-$B417)*24,2))</f>
        <v/>
      </c>
      <c r="M417" s="13">
        <f>IF(OR($A417="",$D417="",$N417="",$O417=""),"",IF(COUNTIFS($A$5:$A$504,$A417,$D$5:$D$504,$D417,$N$5:$N$504,"&lt;"&amp;$O417,$O$5:$O$504,"&gt;"&amp;$N417)&gt;1,"CRUCE",""))</f>
        <v/>
      </c>
      <c r="N417" s="14">
        <f>IF($B417="","",ROUND($B417*1440,0))</f>
        <v/>
      </c>
      <c r="O417" s="14">
        <f>IF($C417="","",ROUND($C417*1440,0))</f>
        <v/>
      </c>
      <c r="P417" s="14">
        <f>IF(OR($A417="",$D417="",$N417=""),"",INT($A417)&amp;"|"&amp;$D417&amp;"|"&amp;INT($N417/60))</f>
        <v/>
      </c>
    </row>
    <row r="418">
      <c r="A418" s="8" t="n"/>
      <c r="B418" s="9" t="n"/>
      <c r="C418" s="9" t="n"/>
      <c r="D418" s="10" t="n"/>
      <c r="E418" s="10" t="n"/>
      <c r="F418" s="10" t="n"/>
      <c r="G418" s="11" t="n"/>
      <c r="H418" s="11" t="n"/>
      <c r="I418" s="12">
        <f>IF($G418="","",$G418-$H418)</f>
        <v/>
      </c>
      <c r="J418" s="13">
        <f>IF($G418="","",IF($H418&gt;=$G418,"Pagada",IF($H418&gt;0,"Con abono","Pendiente")))</f>
        <v/>
      </c>
      <c r="K418" s="10" t="n"/>
      <c r="L418" s="13">
        <f>IF(OR($B418="",$C418=""),"",ROUND(($C418-$B418)*24,2))</f>
        <v/>
      </c>
      <c r="M418" s="13">
        <f>IF(OR($A418="",$D418="",$N418="",$O418=""),"",IF(COUNTIFS($A$5:$A$504,$A418,$D$5:$D$504,$D418,$N$5:$N$504,"&lt;"&amp;$O418,$O$5:$O$504,"&gt;"&amp;$N418)&gt;1,"CRUCE",""))</f>
        <v/>
      </c>
      <c r="N418" s="14">
        <f>IF($B418="","",ROUND($B418*1440,0))</f>
        <v/>
      </c>
      <c r="O418" s="14">
        <f>IF($C418="","",ROUND($C418*1440,0))</f>
        <v/>
      </c>
      <c r="P418" s="14">
        <f>IF(OR($A418="",$D418="",$N418=""),"",INT($A418)&amp;"|"&amp;$D418&amp;"|"&amp;INT($N418/60))</f>
        <v/>
      </c>
    </row>
    <row r="419">
      <c r="A419" s="8" t="n"/>
      <c r="B419" s="9" t="n"/>
      <c r="C419" s="9" t="n"/>
      <c r="D419" s="10" t="n"/>
      <c r="E419" s="10" t="n"/>
      <c r="F419" s="10" t="n"/>
      <c r="G419" s="11" t="n"/>
      <c r="H419" s="11" t="n"/>
      <c r="I419" s="12">
        <f>IF($G419="","",$G419-$H419)</f>
        <v/>
      </c>
      <c r="J419" s="13">
        <f>IF($G419="","",IF($H419&gt;=$G419,"Pagada",IF($H419&gt;0,"Con abono","Pendiente")))</f>
        <v/>
      </c>
      <c r="K419" s="10" t="n"/>
      <c r="L419" s="13">
        <f>IF(OR($B419="",$C419=""),"",ROUND(($C419-$B419)*24,2))</f>
        <v/>
      </c>
      <c r="M419" s="13">
        <f>IF(OR($A419="",$D419="",$N419="",$O419=""),"",IF(COUNTIFS($A$5:$A$504,$A419,$D$5:$D$504,$D419,$N$5:$N$504,"&lt;"&amp;$O419,$O$5:$O$504,"&gt;"&amp;$N419)&gt;1,"CRUCE",""))</f>
        <v/>
      </c>
      <c r="N419" s="14">
        <f>IF($B419="","",ROUND($B419*1440,0))</f>
        <v/>
      </c>
      <c r="O419" s="14">
        <f>IF($C419="","",ROUND($C419*1440,0))</f>
        <v/>
      </c>
      <c r="P419" s="14">
        <f>IF(OR($A419="",$D419="",$N419=""),"",INT($A419)&amp;"|"&amp;$D419&amp;"|"&amp;INT($N419/60))</f>
        <v/>
      </c>
    </row>
    <row r="420">
      <c r="A420" s="8" t="n"/>
      <c r="B420" s="9" t="n"/>
      <c r="C420" s="9" t="n"/>
      <c r="D420" s="10" t="n"/>
      <c r="E420" s="10" t="n"/>
      <c r="F420" s="10" t="n"/>
      <c r="G420" s="11" t="n"/>
      <c r="H420" s="11" t="n"/>
      <c r="I420" s="12">
        <f>IF($G420="","",$G420-$H420)</f>
        <v/>
      </c>
      <c r="J420" s="13">
        <f>IF($G420="","",IF($H420&gt;=$G420,"Pagada",IF($H420&gt;0,"Con abono","Pendiente")))</f>
        <v/>
      </c>
      <c r="K420" s="10" t="n"/>
      <c r="L420" s="13">
        <f>IF(OR($B420="",$C420=""),"",ROUND(($C420-$B420)*24,2))</f>
        <v/>
      </c>
      <c r="M420" s="13">
        <f>IF(OR($A420="",$D420="",$N420="",$O420=""),"",IF(COUNTIFS($A$5:$A$504,$A420,$D$5:$D$504,$D420,$N$5:$N$504,"&lt;"&amp;$O420,$O$5:$O$504,"&gt;"&amp;$N420)&gt;1,"CRUCE",""))</f>
        <v/>
      </c>
      <c r="N420" s="14">
        <f>IF($B420="","",ROUND($B420*1440,0))</f>
        <v/>
      </c>
      <c r="O420" s="14">
        <f>IF($C420="","",ROUND($C420*1440,0))</f>
        <v/>
      </c>
      <c r="P420" s="14">
        <f>IF(OR($A420="",$D420="",$N420=""),"",INT($A420)&amp;"|"&amp;$D420&amp;"|"&amp;INT($N420/60))</f>
        <v/>
      </c>
    </row>
    <row r="421">
      <c r="A421" s="8" t="n"/>
      <c r="B421" s="9" t="n"/>
      <c r="C421" s="9" t="n"/>
      <c r="D421" s="10" t="n"/>
      <c r="E421" s="10" t="n"/>
      <c r="F421" s="10" t="n"/>
      <c r="G421" s="11" t="n"/>
      <c r="H421" s="11" t="n"/>
      <c r="I421" s="12">
        <f>IF($G421="","",$G421-$H421)</f>
        <v/>
      </c>
      <c r="J421" s="13">
        <f>IF($G421="","",IF($H421&gt;=$G421,"Pagada",IF($H421&gt;0,"Con abono","Pendiente")))</f>
        <v/>
      </c>
      <c r="K421" s="10" t="n"/>
      <c r="L421" s="13">
        <f>IF(OR($B421="",$C421=""),"",ROUND(($C421-$B421)*24,2))</f>
        <v/>
      </c>
      <c r="M421" s="13">
        <f>IF(OR($A421="",$D421="",$N421="",$O421=""),"",IF(COUNTIFS($A$5:$A$504,$A421,$D$5:$D$504,$D421,$N$5:$N$504,"&lt;"&amp;$O421,$O$5:$O$504,"&gt;"&amp;$N421)&gt;1,"CRUCE",""))</f>
        <v/>
      </c>
      <c r="N421" s="14">
        <f>IF($B421="","",ROUND($B421*1440,0))</f>
        <v/>
      </c>
      <c r="O421" s="14">
        <f>IF($C421="","",ROUND($C421*1440,0))</f>
        <v/>
      </c>
      <c r="P421" s="14">
        <f>IF(OR($A421="",$D421="",$N421=""),"",INT($A421)&amp;"|"&amp;$D421&amp;"|"&amp;INT($N421/60))</f>
        <v/>
      </c>
    </row>
    <row r="422">
      <c r="A422" s="8" t="n"/>
      <c r="B422" s="9" t="n"/>
      <c r="C422" s="9" t="n"/>
      <c r="D422" s="10" t="n"/>
      <c r="E422" s="10" t="n"/>
      <c r="F422" s="10" t="n"/>
      <c r="G422" s="11" t="n"/>
      <c r="H422" s="11" t="n"/>
      <c r="I422" s="12">
        <f>IF($G422="","",$G422-$H422)</f>
        <v/>
      </c>
      <c r="J422" s="13">
        <f>IF($G422="","",IF($H422&gt;=$G422,"Pagada",IF($H422&gt;0,"Con abono","Pendiente")))</f>
        <v/>
      </c>
      <c r="K422" s="10" t="n"/>
      <c r="L422" s="13">
        <f>IF(OR($B422="",$C422=""),"",ROUND(($C422-$B422)*24,2))</f>
        <v/>
      </c>
      <c r="M422" s="13">
        <f>IF(OR($A422="",$D422="",$N422="",$O422=""),"",IF(COUNTIFS($A$5:$A$504,$A422,$D$5:$D$504,$D422,$N$5:$N$504,"&lt;"&amp;$O422,$O$5:$O$504,"&gt;"&amp;$N422)&gt;1,"CRUCE",""))</f>
        <v/>
      </c>
      <c r="N422" s="14">
        <f>IF($B422="","",ROUND($B422*1440,0))</f>
        <v/>
      </c>
      <c r="O422" s="14">
        <f>IF($C422="","",ROUND($C422*1440,0))</f>
        <v/>
      </c>
      <c r="P422" s="14">
        <f>IF(OR($A422="",$D422="",$N422=""),"",INT($A422)&amp;"|"&amp;$D422&amp;"|"&amp;INT($N422/60))</f>
        <v/>
      </c>
    </row>
    <row r="423">
      <c r="A423" s="8" t="n"/>
      <c r="B423" s="9" t="n"/>
      <c r="C423" s="9" t="n"/>
      <c r="D423" s="10" t="n"/>
      <c r="E423" s="10" t="n"/>
      <c r="F423" s="10" t="n"/>
      <c r="G423" s="11" t="n"/>
      <c r="H423" s="11" t="n"/>
      <c r="I423" s="12">
        <f>IF($G423="","",$G423-$H423)</f>
        <v/>
      </c>
      <c r="J423" s="13">
        <f>IF($G423="","",IF($H423&gt;=$G423,"Pagada",IF($H423&gt;0,"Con abono","Pendiente")))</f>
        <v/>
      </c>
      <c r="K423" s="10" t="n"/>
      <c r="L423" s="13">
        <f>IF(OR($B423="",$C423=""),"",ROUND(($C423-$B423)*24,2))</f>
        <v/>
      </c>
      <c r="M423" s="13">
        <f>IF(OR($A423="",$D423="",$N423="",$O423=""),"",IF(COUNTIFS($A$5:$A$504,$A423,$D$5:$D$504,$D423,$N$5:$N$504,"&lt;"&amp;$O423,$O$5:$O$504,"&gt;"&amp;$N423)&gt;1,"CRUCE",""))</f>
        <v/>
      </c>
      <c r="N423" s="14">
        <f>IF($B423="","",ROUND($B423*1440,0))</f>
        <v/>
      </c>
      <c r="O423" s="14">
        <f>IF($C423="","",ROUND($C423*1440,0))</f>
        <v/>
      </c>
      <c r="P423" s="14">
        <f>IF(OR($A423="",$D423="",$N423=""),"",INT($A423)&amp;"|"&amp;$D423&amp;"|"&amp;INT($N423/60))</f>
        <v/>
      </c>
    </row>
    <row r="424">
      <c r="A424" s="8" t="n"/>
      <c r="B424" s="9" t="n"/>
      <c r="C424" s="9" t="n"/>
      <c r="D424" s="10" t="n"/>
      <c r="E424" s="10" t="n"/>
      <c r="F424" s="10" t="n"/>
      <c r="G424" s="11" t="n"/>
      <c r="H424" s="11" t="n"/>
      <c r="I424" s="12">
        <f>IF($G424="","",$G424-$H424)</f>
        <v/>
      </c>
      <c r="J424" s="13">
        <f>IF($G424="","",IF($H424&gt;=$G424,"Pagada",IF($H424&gt;0,"Con abono","Pendiente")))</f>
        <v/>
      </c>
      <c r="K424" s="10" t="n"/>
      <c r="L424" s="13">
        <f>IF(OR($B424="",$C424=""),"",ROUND(($C424-$B424)*24,2))</f>
        <v/>
      </c>
      <c r="M424" s="13">
        <f>IF(OR($A424="",$D424="",$N424="",$O424=""),"",IF(COUNTIFS($A$5:$A$504,$A424,$D$5:$D$504,$D424,$N$5:$N$504,"&lt;"&amp;$O424,$O$5:$O$504,"&gt;"&amp;$N424)&gt;1,"CRUCE",""))</f>
        <v/>
      </c>
      <c r="N424" s="14">
        <f>IF($B424="","",ROUND($B424*1440,0))</f>
        <v/>
      </c>
      <c r="O424" s="14">
        <f>IF($C424="","",ROUND($C424*1440,0))</f>
        <v/>
      </c>
      <c r="P424" s="14">
        <f>IF(OR($A424="",$D424="",$N424=""),"",INT($A424)&amp;"|"&amp;$D424&amp;"|"&amp;INT($N424/60))</f>
        <v/>
      </c>
    </row>
    <row r="425">
      <c r="A425" s="8" t="n"/>
      <c r="B425" s="9" t="n"/>
      <c r="C425" s="9" t="n"/>
      <c r="D425" s="10" t="n"/>
      <c r="E425" s="10" t="n"/>
      <c r="F425" s="10" t="n"/>
      <c r="G425" s="11" t="n"/>
      <c r="H425" s="11" t="n"/>
      <c r="I425" s="12">
        <f>IF($G425="","",$G425-$H425)</f>
        <v/>
      </c>
      <c r="J425" s="13">
        <f>IF($G425="","",IF($H425&gt;=$G425,"Pagada",IF($H425&gt;0,"Con abono","Pendiente")))</f>
        <v/>
      </c>
      <c r="K425" s="10" t="n"/>
      <c r="L425" s="13">
        <f>IF(OR($B425="",$C425=""),"",ROUND(($C425-$B425)*24,2))</f>
        <v/>
      </c>
      <c r="M425" s="13">
        <f>IF(OR($A425="",$D425="",$N425="",$O425=""),"",IF(COUNTIFS($A$5:$A$504,$A425,$D$5:$D$504,$D425,$N$5:$N$504,"&lt;"&amp;$O425,$O$5:$O$504,"&gt;"&amp;$N425)&gt;1,"CRUCE",""))</f>
        <v/>
      </c>
      <c r="N425" s="14">
        <f>IF($B425="","",ROUND($B425*1440,0))</f>
        <v/>
      </c>
      <c r="O425" s="14">
        <f>IF($C425="","",ROUND($C425*1440,0))</f>
        <v/>
      </c>
      <c r="P425" s="14">
        <f>IF(OR($A425="",$D425="",$N425=""),"",INT($A425)&amp;"|"&amp;$D425&amp;"|"&amp;INT($N425/60))</f>
        <v/>
      </c>
    </row>
    <row r="426">
      <c r="A426" s="8" t="n"/>
      <c r="B426" s="9" t="n"/>
      <c r="C426" s="9" t="n"/>
      <c r="D426" s="10" t="n"/>
      <c r="E426" s="10" t="n"/>
      <c r="F426" s="10" t="n"/>
      <c r="G426" s="11" t="n"/>
      <c r="H426" s="11" t="n"/>
      <c r="I426" s="12">
        <f>IF($G426="","",$G426-$H426)</f>
        <v/>
      </c>
      <c r="J426" s="13">
        <f>IF($G426="","",IF($H426&gt;=$G426,"Pagada",IF($H426&gt;0,"Con abono","Pendiente")))</f>
        <v/>
      </c>
      <c r="K426" s="10" t="n"/>
      <c r="L426" s="13">
        <f>IF(OR($B426="",$C426=""),"",ROUND(($C426-$B426)*24,2))</f>
        <v/>
      </c>
      <c r="M426" s="13">
        <f>IF(OR($A426="",$D426="",$N426="",$O426=""),"",IF(COUNTIFS($A$5:$A$504,$A426,$D$5:$D$504,$D426,$N$5:$N$504,"&lt;"&amp;$O426,$O$5:$O$504,"&gt;"&amp;$N426)&gt;1,"CRUCE",""))</f>
        <v/>
      </c>
      <c r="N426" s="14">
        <f>IF($B426="","",ROUND($B426*1440,0))</f>
        <v/>
      </c>
      <c r="O426" s="14">
        <f>IF($C426="","",ROUND($C426*1440,0))</f>
        <v/>
      </c>
      <c r="P426" s="14">
        <f>IF(OR($A426="",$D426="",$N426=""),"",INT($A426)&amp;"|"&amp;$D426&amp;"|"&amp;INT($N426/60))</f>
        <v/>
      </c>
    </row>
    <row r="427">
      <c r="A427" s="8" t="n"/>
      <c r="B427" s="9" t="n"/>
      <c r="C427" s="9" t="n"/>
      <c r="D427" s="10" t="n"/>
      <c r="E427" s="10" t="n"/>
      <c r="F427" s="10" t="n"/>
      <c r="G427" s="11" t="n"/>
      <c r="H427" s="11" t="n"/>
      <c r="I427" s="12">
        <f>IF($G427="","",$G427-$H427)</f>
        <v/>
      </c>
      <c r="J427" s="13">
        <f>IF($G427="","",IF($H427&gt;=$G427,"Pagada",IF($H427&gt;0,"Con abono","Pendiente")))</f>
        <v/>
      </c>
      <c r="K427" s="10" t="n"/>
      <c r="L427" s="13">
        <f>IF(OR($B427="",$C427=""),"",ROUND(($C427-$B427)*24,2))</f>
        <v/>
      </c>
      <c r="M427" s="13">
        <f>IF(OR($A427="",$D427="",$N427="",$O427=""),"",IF(COUNTIFS($A$5:$A$504,$A427,$D$5:$D$504,$D427,$N$5:$N$504,"&lt;"&amp;$O427,$O$5:$O$504,"&gt;"&amp;$N427)&gt;1,"CRUCE",""))</f>
        <v/>
      </c>
      <c r="N427" s="14">
        <f>IF($B427="","",ROUND($B427*1440,0))</f>
        <v/>
      </c>
      <c r="O427" s="14">
        <f>IF($C427="","",ROUND($C427*1440,0))</f>
        <v/>
      </c>
      <c r="P427" s="14">
        <f>IF(OR($A427="",$D427="",$N427=""),"",INT($A427)&amp;"|"&amp;$D427&amp;"|"&amp;INT($N427/60))</f>
        <v/>
      </c>
    </row>
    <row r="428">
      <c r="A428" s="8" t="n"/>
      <c r="B428" s="9" t="n"/>
      <c r="C428" s="9" t="n"/>
      <c r="D428" s="10" t="n"/>
      <c r="E428" s="10" t="n"/>
      <c r="F428" s="10" t="n"/>
      <c r="G428" s="11" t="n"/>
      <c r="H428" s="11" t="n"/>
      <c r="I428" s="12">
        <f>IF($G428="","",$G428-$H428)</f>
        <v/>
      </c>
      <c r="J428" s="13">
        <f>IF($G428="","",IF($H428&gt;=$G428,"Pagada",IF($H428&gt;0,"Con abono","Pendiente")))</f>
        <v/>
      </c>
      <c r="K428" s="10" t="n"/>
      <c r="L428" s="13">
        <f>IF(OR($B428="",$C428=""),"",ROUND(($C428-$B428)*24,2))</f>
        <v/>
      </c>
      <c r="M428" s="13">
        <f>IF(OR($A428="",$D428="",$N428="",$O428=""),"",IF(COUNTIFS($A$5:$A$504,$A428,$D$5:$D$504,$D428,$N$5:$N$504,"&lt;"&amp;$O428,$O$5:$O$504,"&gt;"&amp;$N428)&gt;1,"CRUCE",""))</f>
        <v/>
      </c>
      <c r="N428" s="14">
        <f>IF($B428="","",ROUND($B428*1440,0))</f>
        <v/>
      </c>
      <c r="O428" s="14">
        <f>IF($C428="","",ROUND($C428*1440,0))</f>
        <v/>
      </c>
      <c r="P428" s="14">
        <f>IF(OR($A428="",$D428="",$N428=""),"",INT($A428)&amp;"|"&amp;$D428&amp;"|"&amp;INT($N428/60))</f>
        <v/>
      </c>
    </row>
    <row r="429">
      <c r="A429" s="8" t="n"/>
      <c r="B429" s="9" t="n"/>
      <c r="C429" s="9" t="n"/>
      <c r="D429" s="10" t="n"/>
      <c r="E429" s="10" t="n"/>
      <c r="F429" s="10" t="n"/>
      <c r="G429" s="11" t="n"/>
      <c r="H429" s="11" t="n"/>
      <c r="I429" s="12">
        <f>IF($G429="","",$G429-$H429)</f>
        <v/>
      </c>
      <c r="J429" s="13">
        <f>IF($G429="","",IF($H429&gt;=$G429,"Pagada",IF($H429&gt;0,"Con abono","Pendiente")))</f>
        <v/>
      </c>
      <c r="K429" s="10" t="n"/>
      <c r="L429" s="13">
        <f>IF(OR($B429="",$C429=""),"",ROUND(($C429-$B429)*24,2))</f>
        <v/>
      </c>
      <c r="M429" s="13">
        <f>IF(OR($A429="",$D429="",$N429="",$O429=""),"",IF(COUNTIFS($A$5:$A$504,$A429,$D$5:$D$504,$D429,$N$5:$N$504,"&lt;"&amp;$O429,$O$5:$O$504,"&gt;"&amp;$N429)&gt;1,"CRUCE",""))</f>
        <v/>
      </c>
      <c r="N429" s="14">
        <f>IF($B429="","",ROUND($B429*1440,0))</f>
        <v/>
      </c>
      <c r="O429" s="14">
        <f>IF($C429="","",ROUND($C429*1440,0))</f>
        <v/>
      </c>
      <c r="P429" s="14">
        <f>IF(OR($A429="",$D429="",$N429=""),"",INT($A429)&amp;"|"&amp;$D429&amp;"|"&amp;INT($N429/60))</f>
        <v/>
      </c>
    </row>
    <row r="430">
      <c r="A430" s="8" t="n"/>
      <c r="B430" s="9" t="n"/>
      <c r="C430" s="9" t="n"/>
      <c r="D430" s="10" t="n"/>
      <c r="E430" s="10" t="n"/>
      <c r="F430" s="10" t="n"/>
      <c r="G430" s="11" t="n"/>
      <c r="H430" s="11" t="n"/>
      <c r="I430" s="12">
        <f>IF($G430="","",$G430-$H430)</f>
        <v/>
      </c>
      <c r="J430" s="13">
        <f>IF($G430="","",IF($H430&gt;=$G430,"Pagada",IF($H430&gt;0,"Con abono","Pendiente")))</f>
        <v/>
      </c>
      <c r="K430" s="10" t="n"/>
      <c r="L430" s="13">
        <f>IF(OR($B430="",$C430=""),"",ROUND(($C430-$B430)*24,2))</f>
        <v/>
      </c>
      <c r="M430" s="13">
        <f>IF(OR($A430="",$D430="",$N430="",$O430=""),"",IF(COUNTIFS($A$5:$A$504,$A430,$D$5:$D$504,$D430,$N$5:$N$504,"&lt;"&amp;$O430,$O$5:$O$504,"&gt;"&amp;$N430)&gt;1,"CRUCE",""))</f>
        <v/>
      </c>
      <c r="N430" s="14">
        <f>IF($B430="","",ROUND($B430*1440,0))</f>
        <v/>
      </c>
      <c r="O430" s="14">
        <f>IF($C430="","",ROUND($C430*1440,0))</f>
        <v/>
      </c>
      <c r="P430" s="14">
        <f>IF(OR($A430="",$D430="",$N430=""),"",INT($A430)&amp;"|"&amp;$D430&amp;"|"&amp;INT($N430/60))</f>
        <v/>
      </c>
    </row>
    <row r="431">
      <c r="A431" s="8" t="n"/>
      <c r="B431" s="9" t="n"/>
      <c r="C431" s="9" t="n"/>
      <c r="D431" s="10" t="n"/>
      <c r="E431" s="10" t="n"/>
      <c r="F431" s="10" t="n"/>
      <c r="G431" s="11" t="n"/>
      <c r="H431" s="11" t="n"/>
      <c r="I431" s="12">
        <f>IF($G431="","",$G431-$H431)</f>
        <v/>
      </c>
      <c r="J431" s="13">
        <f>IF($G431="","",IF($H431&gt;=$G431,"Pagada",IF($H431&gt;0,"Con abono","Pendiente")))</f>
        <v/>
      </c>
      <c r="K431" s="10" t="n"/>
      <c r="L431" s="13">
        <f>IF(OR($B431="",$C431=""),"",ROUND(($C431-$B431)*24,2))</f>
        <v/>
      </c>
      <c r="M431" s="13">
        <f>IF(OR($A431="",$D431="",$N431="",$O431=""),"",IF(COUNTIFS($A$5:$A$504,$A431,$D$5:$D$504,$D431,$N$5:$N$504,"&lt;"&amp;$O431,$O$5:$O$504,"&gt;"&amp;$N431)&gt;1,"CRUCE",""))</f>
        <v/>
      </c>
      <c r="N431" s="14">
        <f>IF($B431="","",ROUND($B431*1440,0))</f>
        <v/>
      </c>
      <c r="O431" s="14">
        <f>IF($C431="","",ROUND($C431*1440,0))</f>
        <v/>
      </c>
      <c r="P431" s="14">
        <f>IF(OR($A431="",$D431="",$N431=""),"",INT($A431)&amp;"|"&amp;$D431&amp;"|"&amp;INT($N431/60))</f>
        <v/>
      </c>
    </row>
    <row r="432">
      <c r="A432" s="8" t="n"/>
      <c r="B432" s="9" t="n"/>
      <c r="C432" s="9" t="n"/>
      <c r="D432" s="10" t="n"/>
      <c r="E432" s="10" t="n"/>
      <c r="F432" s="10" t="n"/>
      <c r="G432" s="11" t="n"/>
      <c r="H432" s="11" t="n"/>
      <c r="I432" s="12">
        <f>IF($G432="","",$G432-$H432)</f>
        <v/>
      </c>
      <c r="J432" s="13">
        <f>IF($G432="","",IF($H432&gt;=$G432,"Pagada",IF($H432&gt;0,"Con abono","Pendiente")))</f>
        <v/>
      </c>
      <c r="K432" s="10" t="n"/>
      <c r="L432" s="13">
        <f>IF(OR($B432="",$C432=""),"",ROUND(($C432-$B432)*24,2))</f>
        <v/>
      </c>
      <c r="M432" s="13">
        <f>IF(OR($A432="",$D432="",$N432="",$O432=""),"",IF(COUNTIFS($A$5:$A$504,$A432,$D$5:$D$504,$D432,$N$5:$N$504,"&lt;"&amp;$O432,$O$5:$O$504,"&gt;"&amp;$N432)&gt;1,"CRUCE",""))</f>
        <v/>
      </c>
      <c r="N432" s="14">
        <f>IF($B432="","",ROUND($B432*1440,0))</f>
        <v/>
      </c>
      <c r="O432" s="14">
        <f>IF($C432="","",ROUND($C432*1440,0))</f>
        <v/>
      </c>
      <c r="P432" s="14">
        <f>IF(OR($A432="",$D432="",$N432=""),"",INT($A432)&amp;"|"&amp;$D432&amp;"|"&amp;INT($N432/60))</f>
        <v/>
      </c>
    </row>
    <row r="433">
      <c r="A433" s="8" t="n"/>
      <c r="B433" s="9" t="n"/>
      <c r="C433" s="9" t="n"/>
      <c r="D433" s="10" t="n"/>
      <c r="E433" s="10" t="n"/>
      <c r="F433" s="10" t="n"/>
      <c r="G433" s="11" t="n"/>
      <c r="H433" s="11" t="n"/>
      <c r="I433" s="12">
        <f>IF($G433="","",$G433-$H433)</f>
        <v/>
      </c>
      <c r="J433" s="13">
        <f>IF($G433="","",IF($H433&gt;=$G433,"Pagada",IF($H433&gt;0,"Con abono","Pendiente")))</f>
        <v/>
      </c>
      <c r="K433" s="10" t="n"/>
      <c r="L433" s="13">
        <f>IF(OR($B433="",$C433=""),"",ROUND(($C433-$B433)*24,2))</f>
        <v/>
      </c>
      <c r="M433" s="13">
        <f>IF(OR($A433="",$D433="",$N433="",$O433=""),"",IF(COUNTIFS($A$5:$A$504,$A433,$D$5:$D$504,$D433,$N$5:$N$504,"&lt;"&amp;$O433,$O$5:$O$504,"&gt;"&amp;$N433)&gt;1,"CRUCE",""))</f>
        <v/>
      </c>
      <c r="N433" s="14">
        <f>IF($B433="","",ROUND($B433*1440,0))</f>
        <v/>
      </c>
      <c r="O433" s="14">
        <f>IF($C433="","",ROUND($C433*1440,0))</f>
        <v/>
      </c>
      <c r="P433" s="14">
        <f>IF(OR($A433="",$D433="",$N433=""),"",INT($A433)&amp;"|"&amp;$D433&amp;"|"&amp;INT($N433/60))</f>
        <v/>
      </c>
    </row>
    <row r="434">
      <c r="A434" s="8" t="n"/>
      <c r="B434" s="9" t="n"/>
      <c r="C434" s="9" t="n"/>
      <c r="D434" s="10" t="n"/>
      <c r="E434" s="10" t="n"/>
      <c r="F434" s="10" t="n"/>
      <c r="G434" s="11" t="n"/>
      <c r="H434" s="11" t="n"/>
      <c r="I434" s="12">
        <f>IF($G434="","",$G434-$H434)</f>
        <v/>
      </c>
      <c r="J434" s="13">
        <f>IF($G434="","",IF($H434&gt;=$G434,"Pagada",IF($H434&gt;0,"Con abono","Pendiente")))</f>
        <v/>
      </c>
      <c r="K434" s="10" t="n"/>
      <c r="L434" s="13">
        <f>IF(OR($B434="",$C434=""),"",ROUND(($C434-$B434)*24,2))</f>
        <v/>
      </c>
      <c r="M434" s="13">
        <f>IF(OR($A434="",$D434="",$N434="",$O434=""),"",IF(COUNTIFS($A$5:$A$504,$A434,$D$5:$D$504,$D434,$N$5:$N$504,"&lt;"&amp;$O434,$O$5:$O$504,"&gt;"&amp;$N434)&gt;1,"CRUCE",""))</f>
        <v/>
      </c>
      <c r="N434" s="14">
        <f>IF($B434="","",ROUND($B434*1440,0))</f>
        <v/>
      </c>
      <c r="O434" s="14">
        <f>IF($C434="","",ROUND($C434*1440,0))</f>
        <v/>
      </c>
      <c r="P434" s="14">
        <f>IF(OR($A434="",$D434="",$N434=""),"",INT($A434)&amp;"|"&amp;$D434&amp;"|"&amp;INT($N434/60))</f>
        <v/>
      </c>
    </row>
    <row r="435">
      <c r="A435" s="8" t="n"/>
      <c r="B435" s="9" t="n"/>
      <c r="C435" s="9" t="n"/>
      <c r="D435" s="10" t="n"/>
      <c r="E435" s="10" t="n"/>
      <c r="F435" s="10" t="n"/>
      <c r="G435" s="11" t="n"/>
      <c r="H435" s="11" t="n"/>
      <c r="I435" s="12">
        <f>IF($G435="","",$G435-$H435)</f>
        <v/>
      </c>
      <c r="J435" s="13">
        <f>IF($G435="","",IF($H435&gt;=$G435,"Pagada",IF($H435&gt;0,"Con abono","Pendiente")))</f>
        <v/>
      </c>
      <c r="K435" s="10" t="n"/>
      <c r="L435" s="13">
        <f>IF(OR($B435="",$C435=""),"",ROUND(($C435-$B435)*24,2))</f>
        <v/>
      </c>
      <c r="M435" s="13">
        <f>IF(OR($A435="",$D435="",$N435="",$O435=""),"",IF(COUNTIFS($A$5:$A$504,$A435,$D$5:$D$504,$D435,$N$5:$N$504,"&lt;"&amp;$O435,$O$5:$O$504,"&gt;"&amp;$N435)&gt;1,"CRUCE",""))</f>
        <v/>
      </c>
      <c r="N435" s="14">
        <f>IF($B435="","",ROUND($B435*1440,0))</f>
        <v/>
      </c>
      <c r="O435" s="14">
        <f>IF($C435="","",ROUND($C435*1440,0))</f>
        <v/>
      </c>
      <c r="P435" s="14">
        <f>IF(OR($A435="",$D435="",$N435=""),"",INT($A435)&amp;"|"&amp;$D435&amp;"|"&amp;INT($N435/60))</f>
        <v/>
      </c>
    </row>
    <row r="436">
      <c r="A436" s="8" t="n"/>
      <c r="B436" s="9" t="n"/>
      <c r="C436" s="9" t="n"/>
      <c r="D436" s="10" t="n"/>
      <c r="E436" s="10" t="n"/>
      <c r="F436" s="10" t="n"/>
      <c r="G436" s="11" t="n"/>
      <c r="H436" s="11" t="n"/>
      <c r="I436" s="12">
        <f>IF($G436="","",$G436-$H436)</f>
        <v/>
      </c>
      <c r="J436" s="13">
        <f>IF($G436="","",IF($H436&gt;=$G436,"Pagada",IF($H436&gt;0,"Con abono","Pendiente")))</f>
        <v/>
      </c>
      <c r="K436" s="10" t="n"/>
      <c r="L436" s="13">
        <f>IF(OR($B436="",$C436=""),"",ROUND(($C436-$B436)*24,2))</f>
        <v/>
      </c>
      <c r="M436" s="13">
        <f>IF(OR($A436="",$D436="",$N436="",$O436=""),"",IF(COUNTIFS($A$5:$A$504,$A436,$D$5:$D$504,$D436,$N$5:$N$504,"&lt;"&amp;$O436,$O$5:$O$504,"&gt;"&amp;$N436)&gt;1,"CRUCE",""))</f>
        <v/>
      </c>
      <c r="N436" s="14">
        <f>IF($B436="","",ROUND($B436*1440,0))</f>
        <v/>
      </c>
      <c r="O436" s="14">
        <f>IF($C436="","",ROUND($C436*1440,0))</f>
        <v/>
      </c>
      <c r="P436" s="14">
        <f>IF(OR($A436="",$D436="",$N436=""),"",INT($A436)&amp;"|"&amp;$D436&amp;"|"&amp;INT($N436/60))</f>
        <v/>
      </c>
    </row>
    <row r="437">
      <c r="A437" s="8" t="n"/>
      <c r="B437" s="9" t="n"/>
      <c r="C437" s="9" t="n"/>
      <c r="D437" s="10" t="n"/>
      <c r="E437" s="10" t="n"/>
      <c r="F437" s="10" t="n"/>
      <c r="G437" s="11" t="n"/>
      <c r="H437" s="11" t="n"/>
      <c r="I437" s="12">
        <f>IF($G437="","",$G437-$H437)</f>
        <v/>
      </c>
      <c r="J437" s="13">
        <f>IF($G437="","",IF($H437&gt;=$G437,"Pagada",IF($H437&gt;0,"Con abono","Pendiente")))</f>
        <v/>
      </c>
      <c r="K437" s="10" t="n"/>
      <c r="L437" s="13">
        <f>IF(OR($B437="",$C437=""),"",ROUND(($C437-$B437)*24,2))</f>
        <v/>
      </c>
      <c r="M437" s="13">
        <f>IF(OR($A437="",$D437="",$N437="",$O437=""),"",IF(COUNTIFS($A$5:$A$504,$A437,$D$5:$D$504,$D437,$N$5:$N$504,"&lt;"&amp;$O437,$O$5:$O$504,"&gt;"&amp;$N437)&gt;1,"CRUCE",""))</f>
        <v/>
      </c>
      <c r="N437" s="14">
        <f>IF($B437="","",ROUND($B437*1440,0))</f>
        <v/>
      </c>
      <c r="O437" s="14">
        <f>IF($C437="","",ROUND($C437*1440,0))</f>
        <v/>
      </c>
      <c r="P437" s="14">
        <f>IF(OR($A437="",$D437="",$N437=""),"",INT($A437)&amp;"|"&amp;$D437&amp;"|"&amp;INT($N437/60))</f>
        <v/>
      </c>
    </row>
    <row r="438">
      <c r="A438" s="8" t="n"/>
      <c r="B438" s="9" t="n"/>
      <c r="C438" s="9" t="n"/>
      <c r="D438" s="10" t="n"/>
      <c r="E438" s="10" t="n"/>
      <c r="F438" s="10" t="n"/>
      <c r="G438" s="11" t="n"/>
      <c r="H438" s="11" t="n"/>
      <c r="I438" s="12">
        <f>IF($G438="","",$G438-$H438)</f>
        <v/>
      </c>
      <c r="J438" s="13">
        <f>IF($G438="","",IF($H438&gt;=$G438,"Pagada",IF($H438&gt;0,"Con abono","Pendiente")))</f>
        <v/>
      </c>
      <c r="K438" s="10" t="n"/>
      <c r="L438" s="13">
        <f>IF(OR($B438="",$C438=""),"",ROUND(($C438-$B438)*24,2))</f>
        <v/>
      </c>
      <c r="M438" s="13">
        <f>IF(OR($A438="",$D438="",$N438="",$O438=""),"",IF(COUNTIFS($A$5:$A$504,$A438,$D$5:$D$504,$D438,$N$5:$N$504,"&lt;"&amp;$O438,$O$5:$O$504,"&gt;"&amp;$N438)&gt;1,"CRUCE",""))</f>
        <v/>
      </c>
      <c r="N438" s="14">
        <f>IF($B438="","",ROUND($B438*1440,0))</f>
        <v/>
      </c>
      <c r="O438" s="14">
        <f>IF($C438="","",ROUND($C438*1440,0))</f>
        <v/>
      </c>
      <c r="P438" s="14">
        <f>IF(OR($A438="",$D438="",$N438=""),"",INT($A438)&amp;"|"&amp;$D438&amp;"|"&amp;INT($N438/60))</f>
        <v/>
      </c>
    </row>
    <row r="439">
      <c r="A439" s="8" t="n"/>
      <c r="B439" s="9" t="n"/>
      <c r="C439" s="9" t="n"/>
      <c r="D439" s="10" t="n"/>
      <c r="E439" s="10" t="n"/>
      <c r="F439" s="10" t="n"/>
      <c r="G439" s="11" t="n"/>
      <c r="H439" s="11" t="n"/>
      <c r="I439" s="12">
        <f>IF($G439="","",$G439-$H439)</f>
        <v/>
      </c>
      <c r="J439" s="13">
        <f>IF($G439="","",IF($H439&gt;=$G439,"Pagada",IF($H439&gt;0,"Con abono","Pendiente")))</f>
        <v/>
      </c>
      <c r="K439" s="10" t="n"/>
      <c r="L439" s="13">
        <f>IF(OR($B439="",$C439=""),"",ROUND(($C439-$B439)*24,2))</f>
        <v/>
      </c>
      <c r="M439" s="13">
        <f>IF(OR($A439="",$D439="",$N439="",$O439=""),"",IF(COUNTIFS($A$5:$A$504,$A439,$D$5:$D$504,$D439,$N$5:$N$504,"&lt;"&amp;$O439,$O$5:$O$504,"&gt;"&amp;$N439)&gt;1,"CRUCE",""))</f>
        <v/>
      </c>
      <c r="N439" s="14">
        <f>IF($B439="","",ROUND($B439*1440,0))</f>
        <v/>
      </c>
      <c r="O439" s="14">
        <f>IF($C439="","",ROUND($C439*1440,0))</f>
        <v/>
      </c>
      <c r="P439" s="14">
        <f>IF(OR($A439="",$D439="",$N439=""),"",INT($A439)&amp;"|"&amp;$D439&amp;"|"&amp;INT($N439/60))</f>
        <v/>
      </c>
    </row>
    <row r="440">
      <c r="A440" s="8" t="n"/>
      <c r="B440" s="9" t="n"/>
      <c r="C440" s="9" t="n"/>
      <c r="D440" s="10" t="n"/>
      <c r="E440" s="10" t="n"/>
      <c r="F440" s="10" t="n"/>
      <c r="G440" s="11" t="n"/>
      <c r="H440" s="11" t="n"/>
      <c r="I440" s="12">
        <f>IF($G440="","",$G440-$H440)</f>
        <v/>
      </c>
      <c r="J440" s="13">
        <f>IF($G440="","",IF($H440&gt;=$G440,"Pagada",IF($H440&gt;0,"Con abono","Pendiente")))</f>
        <v/>
      </c>
      <c r="K440" s="10" t="n"/>
      <c r="L440" s="13">
        <f>IF(OR($B440="",$C440=""),"",ROUND(($C440-$B440)*24,2))</f>
        <v/>
      </c>
      <c r="M440" s="13">
        <f>IF(OR($A440="",$D440="",$N440="",$O440=""),"",IF(COUNTIFS($A$5:$A$504,$A440,$D$5:$D$504,$D440,$N$5:$N$504,"&lt;"&amp;$O440,$O$5:$O$504,"&gt;"&amp;$N440)&gt;1,"CRUCE",""))</f>
        <v/>
      </c>
      <c r="N440" s="14">
        <f>IF($B440="","",ROUND($B440*1440,0))</f>
        <v/>
      </c>
      <c r="O440" s="14">
        <f>IF($C440="","",ROUND($C440*1440,0))</f>
        <v/>
      </c>
      <c r="P440" s="14">
        <f>IF(OR($A440="",$D440="",$N440=""),"",INT($A440)&amp;"|"&amp;$D440&amp;"|"&amp;INT($N440/60))</f>
        <v/>
      </c>
    </row>
    <row r="441">
      <c r="A441" s="8" t="n"/>
      <c r="B441" s="9" t="n"/>
      <c r="C441" s="9" t="n"/>
      <c r="D441" s="10" t="n"/>
      <c r="E441" s="10" t="n"/>
      <c r="F441" s="10" t="n"/>
      <c r="G441" s="11" t="n"/>
      <c r="H441" s="11" t="n"/>
      <c r="I441" s="12">
        <f>IF($G441="","",$G441-$H441)</f>
        <v/>
      </c>
      <c r="J441" s="13">
        <f>IF($G441="","",IF($H441&gt;=$G441,"Pagada",IF($H441&gt;0,"Con abono","Pendiente")))</f>
        <v/>
      </c>
      <c r="K441" s="10" t="n"/>
      <c r="L441" s="13">
        <f>IF(OR($B441="",$C441=""),"",ROUND(($C441-$B441)*24,2))</f>
        <v/>
      </c>
      <c r="M441" s="13">
        <f>IF(OR($A441="",$D441="",$N441="",$O441=""),"",IF(COUNTIFS($A$5:$A$504,$A441,$D$5:$D$504,$D441,$N$5:$N$504,"&lt;"&amp;$O441,$O$5:$O$504,"&gt;"&amp;$N441)&gt;1,"CRUCE",""))</f>
        <v/>
      </c>
      <c r="N441" s="14">
        <f>IF($B441="","",ROUND($B441*1440,0))</f>
        <v/>
      </c>
      <c r="O441" s="14">
        <f>IF($C441="","",ROUND($C441*1440,0))</f>
        <v/>
      </c>
      <c r="P441" s="14">
        <f>IF(OR($A441="",$D441="",$N441=""),"",INT($A441)&amp;"|"&amp;$D441&amp;"|"&amp;INT($N441/60))</f>
        <v/>
      </c>
    </row>
    <row r="442">
      <c r="A442" s="8" t="n"/>
      <c r="B442" s="9" t="n"/>
      <c r="C442" s="9" t="n"/>
      <c r="D442" s="10" t="n"/>
      <c r="E442" s="10" t="n"/>
      <c r="F442" s="10" t="n"/>
      <c r="G442" s="11" t="n"/>
      <c r="H442" s="11" t="n"/>
      <c r="I442" s="12">
        <f>IF($G442="","",$G442-$H442)</f>
        <v/>
      </c>
      <c r="J442" s="13">
        <f>IF($G442="","",IF($H442&gt;=$G442,"Pagada",IF($H442&gt;0,"Con abono","Pendiente")))</f>
        <v/>
      </c>
      <c r="K442" s="10" t="n"/>
      <c r="L442" s="13">
        <f>IF(OR($B442="",$C442=""),"",ROUND(($C442-$B442)*24,2))</f>
        <v/>
      </c>
      <c r="M442" s="13">
        <f>IF(OR($A442="",$D442="",$N442="",$O442=""),"",IF(COUNTIFS($A$5:$A$504,$A442,$D$5:$D$504,$D442,$N$5:$N$504,"&lt;"&amp;$O442,$O$5:$O$504,"&gt;"&amp;$N442)&gt;1,"CRUCE",""))</f>
        <v/>
      </c>
      <c r="N442" s="14">
        <f>IF($B442="","",ROUND($B442*1440,0))</f>
        <v/>
      </c>
      <c r="O442" s="14">
        <f>IF($C442="","",ROUND($C442*1440,0))</f>
        <v/>
      </c>
      <c r="P442" s="14">
        <f>IF(OR($A442="",$D442="",$N442=""),"",INT($A442)&amp;"|"&amp;$D442&amp;"|"&amp;INT($N442/60))</f>
        <v/>
      </c>
    </row>
    <row r="443">
      <c r="A443" s="8" t="n"/>
      <c r="B443" s="9" t="n"/>
      <c r="C443" s="9" t="n"/>
      <c r="D443" s="10" t="n"/>
      <c r="E443" s="10" t="n"/>
      <c r="F443" s="10" t="n"/>
      <c r="G443" s="11" t="n"/>
      <c r="H443" s="11" t="n"/>
      <c r="I443" s="12">
        <f>IF($G443="","",$G443-$H443)</f>
        <v/>
      </c>
      <c r="J443" s="13">
        <f>IF($G443="","",IF($H443&gt;=$G443,"Pagada",IF($H443&gt;0,"Con abono","Pendiente")))</f>
        <v/>
      </c>
      <c r="K443" s="10" t="n"/>
      <c r="L443" s="13">
        <f>IF(OR($B443="",$C443=""),"",ROUND(($C443-$B443)*24,2))</f>
        <v/>
      </c>
      <c r="M443" s="13">
        <f>IF(OR($A443="",$D443="",$N443="",$O443=""),"",IF(COUNTIFS($A$5:$A$504,$A443,$D$5:$D$504,$D443,$N$5:$N$504,"&lt;"&amp;$O443,$O$5:$O$504,"&gt;"&amp;$N443)&gt;1,"CRUCE",""))</f>
        <v/>
      </c>
      <c r="N443" s="14">
        <f>IF($B443="","",ROUND($B443*1440,0))</f>
        <v/>
      </c>
      <c r="O443" s="14">
        <f>IF($C443="","",ROUND($C443*1440,0))</f>
        <v/>
      </c>
      <c r="P443" s="14">
        <f>IF(OR($A443="",$D443="",$N443=""),"",INT($A443)&amp;"|"&amp;$D443&amp;"|"&amp;INT($N443/60))</f>
        <v/>
      </c>
    </row>
    <row r="444">
      <c r="A444" s="8" t="n"/>
      <c r="B444" s="9" t="n"/>
      <c r="C444" s="9" t="n"/>
      <c r="D444" s="10" t="n"/>
      <c r="E444" s="10" t="n"/>
      <c r="F444" s="10" t="n"/>
      <c r="G444" s="11" t="n"/>
      <c r="H444" s="11" t="n"/>
      <c r="I444" s="12">
        <f>IF($G444="","",$G444-$H444)</f>
        <v/>
      </c>
      <c r="J444" s="13">
        <f>IF($G444="","",IF($H444&gt;=$G444,"Pagada",IF($H444&gt;0,"Con abono","Pendiente")))</f>
        <v/>
      </c>
      <c r="K444" s="10" t="n"/>
      <c r="L444" s="13">
        <f>IF(OR($B444="",$C444=""),"",ROUND(($C444-$B444)*24,2))</f>
        <v/>
      </c>
      <c r="M444" s="13">
        <f>IF(OR($A444="",$D444="",$N444="",$O444=""),"",IF(COUNTIFS($A$5:$A$504,$A444,$D$5:$D$504,$D444,$N$5:$N$504,"&lt;"&amp;$O444,$O$5:$O$504,"&gt;"&amp;$N444)&gt;1,"CRUCE",""))</f>
        <v/>
      </c>
      <c r="N444" s="14">
        <f>IF($B444="","",ROUND($B444*1440,0))</f>
        <v/>
      </c>
      <c r="O444" s="14">
        <f>IF($C444="","",ROUND($C444*1440,0))</f>
        <v/>
      </c>
      <c r="P444" s="14">
        <f>IF(OR($A444="",$D444="",$N444=""),"",INT($A444)&amp;"|"&amp;$D444&amp;"|"&amp;INT($N444/60))</f>
        <v/>
      </c>
    </row>
    <row r="445">
      <c r="A445" s="8" t="n"/>
      <c r="B445" s="9" t="n"/>
      <c r="C445" s="9" t="n"/>
      <c r="D445" s="10" t="n"/>
      <c r="E445" s="10" t="n"/>
      <c r="F445" s="10" t="n"/>
      <c r="G445" s="11" t="n"/>
      <c r="H445" s="11" t="n"/>
      <c r="I445" s="12">
        <f>IF($G445="","",$G445-$H445)</f>
        <v/>
      </c>
      <c r="J445" s="13">
        <f>IF($G445="","",IF($H445&gt;=$G445,"Pagada",IF($H445&gt;0,"Con abono","Pendiente")))</f>
        <v/>
      </c>
      <c r="K445" s="10" t="n"/>
      <c r="L445" s="13">
        <f>IF(OR($B445="",$C445=""),"",ROUND(($C445-$B445)*24,2))</f>
        <v/>
      </c>
      <c r="M445" s="13">
        <f>IF(OR($A445="",$D445="",$N445="",$O445=""),"",IF(COUNTIFS($A$5:$A$504,$A445,$D$5:$D$504,$D445,$N$5:$N$504,"&lt;"&amp;$O445,$O$5:$O$504,"&gt;"&amp;$N445)&gt;1,"CRUCE",""))</f>
        <v/>
      </c>
      <c r="N445" s="14">
        <f>IF($B445="","",ROUND($B445*1440,0))</f>
        <v/>
      </c>
      <c r="O445" s="14">
        <f>IF($C445="","",ROUND($C445*1440,0))</f>
        <v/>
      </c>
      <c r="P445" s="14">
        <f>IF(OR($A445="",$D445="",$N445=""),"",INT($A445)&amp;"|"&amp;$D445&amp;"|"&amp;INT($N445/60))</f>
        <v/>
      </c>
    </row>
    <row r="446">
      <c r="A446" s="8" t="n"/>
      <c r="B446" s="9" t="n"/>
      <c r="C446" s="9" t="n"/>
      <c r="D446" s="10" t="n"/>
      <c r="E446" s="10" t="n"/>
      <c r="F446" s="10" t="n"/>
      <c r="G446" s="11" t="n"/>
      <c r="H446" s="11" t="n"/>
      <c r="I446" s="12">
        <f>IF($G446="","",$G446-$H446)</f>
        <v/>
      </c>
      <c r="J446" s="13">
        <f>IF($G446="","",IF($H446&gt;=$G446,"Pagada",IF($H446&gt;0,"Con abono","Pendiente")))</f>
        <v/>
      </c>
      <c r="K446" s="10" t="n"/>
      <c r="L446" s="13">
        <f>IF(OR($B446="",$C446=""),"",ROUND(($C446-$B446)*24,2))</f>
        <v/>
      </c>
      <c r="M446" s="13">
        <f>IF(OR($A446="",$D446="",$N446="",$O446=""),"",IF(COUNTIFS($A$5:$A$504,$A446,$D$5:$D$504,$D446,$N$5:$N$504,"&lt;"&amp;$O446,$O$5:$O$504,"&gt;"&amp;$N446)&gt;1,"CRUCE",""))</f>
        <v/>
      </c>
      <c r="N446" s="14">
        <f>IF($B446="","",ROUND($B446*1440,0))</f>
        <v/>
      </c>
      <c r="O446" s="14">
        <f>IF($C446="","",ROUND($C446*1440,0))</f>
        <v/>
      </c>
      <c r="P446" s="14">
        <f>IF(OR($A446="",$D446="",$N446=""),"",INT($A446)&amp;"|"&amp;$D446&amp;"|"&amp;INT($N446/60))</f>
        <v/>
      </c>
    </row>
    <row r="447">
      <c r="A447" s="8" t="n"/>
      <c r="B447" s="9" t="n"/>
      <c r="C447" s="9" t="n"/>
      <c r="D447" s="10" t="n"/>
      <c r="E447" s="10" t="n"/>
      <c r="F447" s="10" t="n"/>
      <c r="G447" s="11" t="n"/>
      <c r="H447" s="11" t="n"/>
      <c r="I447" s="12">
        <f>IF($G447="","",$G447-$H447)</f>
        <v/>
      </c>
      <c r="J447" s="13">
        <f>IF($G447="","",IF($H447&gt;=$G447,"Pagada",IF($H447&gt;0,"Con abono","Pendiente")))</f>
        <v/>
      </c>
      <c r="K447" s="10" t="n"/>
      <c r="L447" s="13">
        <f>IF(OR($B447="",$C447=""),"",ROUND(($C447-$B447)*24,2))</f>
        <v/>
      </c>
      <c r="M447" s="13">
        <f>IF(OR($A447="",$D447="",$N447="",$O447=""),"",IF(COUNTIFS($A$5:$A$504,$A447,$D$5:$D$504,$D447,$N$5:$N$504,"&lt;"&amp;$O447,$O$5:$O$504,"&gt;"&amp;$N447)&gt;1,"CRUCE",""))</f>
        <v/>
      </c>
      <c r="N447" s="14">
        <f>IF($B447="","",ROUND($B447*1440,0))</f>
        <v/>
      </c>
      <c r="O447" s="14">
        <f>IF($C447="","",ROUND($C447*1440,0))</f>
        <v/>
      </c>
      <c r="P447" s="14">
        <f>IF(OR($A447="",$D447="",$N447=""),"",INT($A447)&amp;"|"&amp;$D447&amp;"|"&amp;INT($N447/60))</f>
        <v/>
      </c>
    </row>
    <row r="448">
      <c r="A448" s="8" t="n"/>
      <c r="B448" s="9" t="n"/>
      <c r="C448" s="9" t="n"/>
      <c r="D448" s="10" t="n"/>
      <c r="E448" s="10" t="n"/>
      <c r="F448" s="10" t="n"/>
      <c r="G448" s="11" t="n"/>
      <c r="H448" s="11" t="n"/>
      <c r="I448" s="12">
        <f>IF($G448="","",$G448-$H448)</f>
        <v/>
      </c>
      <c r="J448" s="13">
        <f>IF($G448="","",IF($H448&gt;=$G448,"Pagada",IF($H448&gt;0,"Con abono","Pendiente")))</f>
        <v/>
      </c>
      <c r="K448" s="10" t="n"/>
      <c r="L448" s="13">
        <f>IF(OR($B448="",$C448=""),"",ROUND(($C448-$B448)*24,2))</f>
        <v/>
      </c>
      <c r="M448" s="13">
        <f>IF(OR($A448="",$D448="",$N448="",$O448=""),"",IF(COUNTIFS($A$5:$A$504,$A448,$D$5:$D$504,$D448,$N$5:$N$504,"&lt;"&amp;$O448,$O$5:$O$504,"&gt;"&amp;$N448)&gt;1,"CRUCE",""))</f>
        <v/>
      </c>
      <c r="N448" s="14">
        <f>IF($B448="","",ROUND($B448*1440,0))</f>
        <v/>
      </c>
      <c r="O448" s="14">
        <f>IF($C448="","",ROUND($C448*1440,0))</f>
        <v/>
      </c>
      <c r="P448" s="14">
        <f>IF(OR($A448="",$D448="",$N448=""),"",INT($A448)&amp;"|"&amp;$D448&amp;"|"&amp;INT($N448/60))</f>
        <v/>
      </c>
    </row>
    <row r="449">
      <c r="A449" s="8" t="n"/>
      <c r="B449" s="9" t="n"/>
      <c r="C449" s="9" t="n"/>
      <c r="D449" s="10" t="n"/>
      <c r="E449" s="10" t="n"/>
      <c r="F449" s="10" t="n"/>
      <c r="G449" s="11" t="n"/>
      <c r="H449" s="11" t="n"/>
      <c r="I449" s="12">
        <f>IF($G449="","",$G449-$H449)</f>
        <v/>
      </c>
      <c r="J449" s="13">
        <f>IF($G449="","",IF($H449&gt;=$G449,"Pagada",IF($H449&gt;0,"Con abono","Pendiente")))</f>
        <v/>
      </c>
      <c r="K449" s="10" t="n"/>
      <c r="L449" s="13">
        <f>IF(OR($B449="",$C449=""),"",ROUND(($C449-$B449)*24,2))</f>
        <v/>
      </c>
      <c r="M449" s="13">
        <f>IF(OR($A449="",$D449="",$N449="",$O449=""),"",IF(COUNTIFS($A$5:$A$504,$A449,$D$5:$D$504,$D449,$N$5:$N$504,"&lt;"&amp;$O449,$O$5:$O$504,"&gt;"&amp;$N449)&gt;1,"CRUCE",""))</f>
        <v/>
      </c>
      <c r="N449" s="14">
        <f>IF($B449="","",ROUND($B449*1440,0))</f>
        <v/>
      </c>
      <c r="O449" s="14">
        <f>IF($C449="","",ROUND($C449*1440,0))</f>
        <v/>
      </c>
      <c r="P449" s="14">
        <f>IF(OR($A449="",$D449="",$N449=""),"",INT($A449)&amp;"|"&amp;$D449&amp;"|"&amp;INT($N449/60))</f>
        <v/>
      </c>
    </row>
    <row r="450">
      <c r="A450" s="8" t="n"/>
      <c r="B450" s="9" t="n"/>
      <c r="C450" s="9" t="n"/>
      <c r="D450" s="10" t="n"/>
      <c r="E450" s="10" t="n"/>
      <c r="F450" s="10" t="n"/>
      <c r="G450" s="11" t="n"/>
      <c r="H450" s="11" t="n"/>
      <c r="I450" s="12">
        <f>IF($G450="","",$G450-$H450)</f>
        <v/>
      </c>
      <c r="J450" s="13">
        <f>IF($G450="","",IF($H450&gt;=$G450,"Pagada",IF($H450&gt;0,"Con abono","Pendiente")))</f>
        <v/>
      </c>
      <c r="K450" s="10" t="n"/>
      <c r="L450" s="13">
        <f>IF(OR($B450="",$C450=""),"",ROUND(($C450-$B450)*24,2))</f>
        <v/>
      </c>
      <c r="M450" s="13">
        <f>IF(OR($A450="",$D450="",$N450="",$O450=""),"",IF(COUNTIFS($A$5:$A$504,$A450,$D$5:$D$504,$D450,$N$5:$N$504,"&lt;"&amp;$O450,$O$5:$O$504,"&gt;"&amp;$N450)&gt;1,"CRUCE",""))</f>
        <v/>
      </c>
      <c r="N450" s="14">
        <f>IF($B450="","",ROUND($B450*1440,0))</f>
        <v/>
      </c>
      <c r="O450" s="14">
        <f>IF($C450="","",ROUND($C450*1440,0))</f>
        <v/>
      </c>
      <c r="P450" s="14">
        <f>IF(OR($A450="",$D450="",$N450=""),"",INT($A450)&amp;"|"&amp;$D450&amp;"|"&amp;INT($N450/60))</f>
        <v/>
      </c>
    </row>
    <row r="451">
      <c r="A451" s="8" t="n"/>
      <c r="B451" s="9" t="n"/>
      <c r="C451" s="9" t="n"/>
      <c r="D451" s="10" t="n"/>
      <c r="E451" s="10" t="n"/>
      <c r="F451" s="10" t="n"/>
      <c r="G451" s="11" t="n"/>
      <c r="H451" s="11" t="n"/>
      <c r="I451" s="12">
        <f>IF($G451="","",$G451-$H451)</f>
        <v/>
      </c>
      <c r="J451" s="13">
        <f>IF($G451="","",IF($H451&gt;=$G451,"Pagada",IF($H451&gt;0,"Con abono","Pendiente")))</f>
        <v/>
      </c>
      <c r="K451" s="10" t="n"/>
      <c r="L451" s="13">
        <f>IF(OR($B451="",$C451=""),"",ROUND(($C451-$B451)*24,2))</f>
        <v/>
      </c>
      <c r="M451" s="13">
        <f>IF(OR($A451="",$D451="",$N451="",$O451=""),"",IF(COUNTIFS($A$5:$A$504,$A451,$D$5:$D$504,$D451,$N$5:$N$504,"&lt;"&amp;$O451,$O$5:$O$504,"&gt;"&amp;$N451)&gt;1,"CRUCE",""))</f>
        <v/>
      </c>
      <c r="N451" s="14">
        <f>IF($B451="","",ROUND($B451*1440,0))</f>
        <v/>
      </c>
      <c r="O451" s="14">
        <f>IF($C451="","",ROUND($C451*1440,0))</f>
        <v/>
      </c>
      <c r="P451" s="14">
        <f>IF(OR($A451="",$D451="",$N451=""),"",INT($A451)&amp;"|"&amp;$D451&amp;"|"&amp;INT($N451/60))</f>
        <v/>
      </c>
    </row>
    <row r="452">
      <c r="A452" s="8" t="n"/>
      <c r="B452" s="9" t="n"/>
      <c r="C452" s="9" t="n"/>
      <c r="D452" s="10" t="n"/>
      <c r="E452" s="10" t="n"/>
      <c r="F452" s="10" t="n"/>
      <c r="G452" s="11" t="n"/>
      <c r="H452" s="11" t="n"/>
      <c r="I452" s="12">
        <f>IF($G452="","",$G452-$H452)</f>
        <v/>
      </c>
      <c r="J452" s="13">
        <f>IF($G452="","",IF($H452&gt;=$G452,"Pagada",IF($H452&gt;0,"Con abono","Pendiente")))</f>
        <v/>
      </c>
      <c r="K452" s="10" t="n"/>
      <c r="L452" s="13">
        <f>IF(OR($B452="",$C452=""),"",ROUND(($C452-$B452)*24,2))</f>
        <v/>
      </c>
      <c r="M452" s="13">
        <f>IF(OR($A452="",$D452="",$N452="",$O452=""),"",IF(COUNTIFS($A$5:$A$504,$A452,$D$5:$D$504,$D452,$N$5:$N$504,"&lt;"&amp;$O452,$O$5:$O$504,"&gt;"&amp;$N452)&gt;1,"CRUCE",""))</f>
        <v/>
      </c>
      <c r="N452" s="14">
        <f>IF($B452="","",ROUND($B452*1440,0))</f>
        <v/>
      </c>
      <c r="O452" s="14">
        <f>IF($C452="","",ROUND($C452*1440,0))</f>
        <v/>
      </c>
      <c r="P452" s="14">
        <f>IF(OR($A452="",$D452="",$N452=""),"",INT($A452)&amp;"|"&amp;$D452&amp;"|"&amp;INT($N452/60))</f>
        <v/>
      </c>
    </row>
    <row r="453">
      <c r="A453" s="8" t="n"/>
      <c r="B453" s="9" t="n"/>
      <c r="C453" s="9" t="n"/>
      <c r="D453" s="10" t="n"/>
      <c r="E453" s="10" t="n"/>
      <c r="F453" s="10" t="n"/>
      <c r="G453" s="11" t="n"/>
      <c r="H453" s="11" t="n"/>
      <c r="I453" s="12">
        <f>IF($G453="","",$G453-$H453)</f>
        <v/>
      </c>
      <c r="J453" s="13">
        <f>IF($G453="","",IF($H453&gt;=$G453,"Pagada",IF($H453&gt;0,"Con abono","Pendiente")))</f>
        <v/>
      </c>
      <c r="K453" s="10" t="n"/>
      <c r="L453" s="13">
        <f>IF(OR($B453="",$C453=""),"",ROUND(($C453-$B453)*24,2))</f>
        <v/>
      </c>
      <c r="M453" s="13">
        <f>IF(OR($A453="",$D453="",$N453="",$O453=""),"",IF(COUNTIFS($A$5:$A$504,$A453,$D$5:$D$504,$D453,$N$5:$N$504,"&lt;"&amp;$O453,$O$5:$O$504,"&gt;"&amp;$N453)&gt;1,"CRUCE",""))</f>
        <v/>
      </c>
      <c r="N453" s="14">
        <f>IF($B453="","",ROUND($B453*1440,0))</f>
        <v/>
      </c>
      <c r="O453" s="14">
        <f>IF($C453="","",ROUND($C453*1440,0))</f>
        <v/>
      </c>
      <c r="P453" s="14">
        <f>IF(OR($A453="",$D453="",$N453=""),"",INT($A453)&amp;"|"&amp;$D453&amp;"|"&amp;INT($N453/60))</f>
        <v/>
      </c>
    </row>
    <row r="454">
      <c r="A454" s="8" t="n"/>
      <c r="B454" s="9" t="n"/>
      <c r="C454" s="9" t="n"/>
      <c r="D454" s="10" t="n"/>
      <c r="E454" s="10" t="n"/>
      <c r="F454" s="10" t="n"/>
      <c r="G454" s="11" t="n"/>
      <c r="H454" s="11" t="n"/>
      <c r="I454" s="12">
        <f>IF($G454="","",$G454-$H454)</f>
        <v/>
      </c>
      <c r="J454" s="13">
        <f>IF($G454="","",IF($H454&gt;=$G454,"Pagada",IF($H454&gt;0,"Con abono","Pendiente")))</f>
        <v/>
      </c>
      <c r="K454" s="10" t="n"/>
      <c r="L454" s="13">
        <f>IF(OR($B454="",$C454=""),"",ROUND(($C454-$B454)*24,2))</f>
        <v/>
      </c>
      <c r="M454" s="13">
        <f>IF(OR($A454="",$D454="",$N454="",$O454=""),"",IF(COUNTIFS($A$5:$A$504,$A454,$D$5:$D$504,$D454,$N$5:$N$504,"&lt;"&amp;$O454,$O$5:$O$504,"&gt;"&amp;$N454)&gt;1,"CRUCE",""))</f>
        <v/>
      </c>
      <c r="N454" s="14">
        <f>IF($B454="","",ROUND($B454*1440,0))</f>
        <v/>
      </c>
      <c r="O454" s="14">
        <f>IF($C454="","",ROUND($C454*1440,0))</f>
        <v/>
      </c>
      <c r="P454" s="14">
        <f>IF(OR($A454="",$D454="",$N454=""),"",INT($A454)&amp;"|"&amp;$D454&amp;"|"&amp;INT($N454/60))</f>
        <v/>
      </c>
    </row>
    <row r="455">
      <c r="A455" s="8" t="n"/>
      <c r="B455" s="9" t="n"/>
      <c r="C455" s="9" t="n"/>
      <c r="D455" s="10" t="n"/>
      <c r="E455" s="10" t="n"/>
      <c r="F455" s="10" t="n"/>
      <c r="G455" s="11" t="n"/>
      <c r="H455" s="11" t="n"/>
      <c r="I455" s="12">
        <f>IF($G455="","",$G455-$H455)</f>
        <v/>
      </c>
      <c r="J455" s="13">
        <f>IF($G455="","",IF($H455&gt;=$G455,"Pagada",IF($H455&gt;0,"Con abono","Pendiente")))</f>
        <v/>
      </c>
      <c r="K455" s="10" t="n"/>
      <c r="L455" s="13">
        <f>IF(OR($B455="",$C455=""),"",ROUND(($C455-$B455)*24,2))</f>
        <v/>
      </c>
      <c r="M455" s="13">
        <f>IF(OR($A455="",$D455="",$N455="",$O455=""),"",IF(COUNTIFS($A$5:$A$504,$A455,$D$5:$D$504,$D455,$N$5:$N$504,"&lt;"&amp;$O455,$O$5:$O$504,"&gt;"&amp;$N455)&gt;1,"CRUCE",""))</f>
        <v/>
      </c>
      <c r="N455" s="14">
        <f>IF($B455="","",ROUND($B455*1440,0))</f>
        <v/>
      </c>
      <c r="O455" s="14">
        <f>IF($C455="","",ROUND($C455*1440,0))</f>
        <v/>
      </c>
      <c r="P455" s="14">
        <f>IF(OR($A455="",$D455="",$N455=""),"",INT($A455)&amp;"|"&amp;$D455&amp;"|"&amp;INT($N455/60))</f>
        <v/>
      </c>
    </row>
    <row r="456">
      <c r="A456" s="8" t="n"/>
      <c r="B456" s="9" t="n"/>
      <c r="C456" s="9" t="n"/>
      <c r="D456" s="10" t="n"/>
      <c r="E456" s="10" t="n"/>
      <c r="F456" s="10" t="n"/>
      <c r="G456" s="11" t="n"/>
      <c r="H456" s="11" t="n"/>
      <c r="I456" s="12">
        <f>IF($G456="","",$G456-$H456)</f>
        <v/>
      </c>
      <c r="J456" s="13">
        <f>IF($G456="","",IF($H456&gt;=$G456,"Pagada",IF($H456&gt;0,"Con abono","Pendiente")))</f>
        <v/>
      </c>
      <c r="K456" s="10" t="n"/>
      <c r="L456" s="13">
        <f>IF(OR($B456="",$C456=""),"",ROUND(($C456-$B456)*24,2))</f>
        <v/>
      </c>
      <c r="M456" s="13">
        <f>IF(OR($A456="",$D456="",$N456="",$O456=""),"",IF(COUNTIFS($A$5:$A$504,$A456,$D$5:$D$504,$D456,$N$5:$N$504,"&lt;"&amp;$O456,$O$5:$O$504,"&gt;"&amp;$N456)&gt;1,"CRUCE",""))</f>
        <v/>
      </c>
      <c r="N456" s="14">
        <f>IF($B456="","",ROUND($B456*1440,0))</f>
        <v/>
      </c>
      <c r="O456" s="14">
        <f>IF($C456="","",ROUND($C456*1440,0))</f>
        <v/>
      </c>
      <c r="P456" s="14">
        <f>IF(OR($A456="",$D456="",$N456=""),"",INT($A456)&amp;"|"&amp;$D456&amp;"|"&amp;INT($N456/60))</f>
        <v/>
      </c>
    </row>
    <row r="457">
      <c r="A457" s="8" t="n"/>
      <c r="B457" s="9" t="n"/>
      <c r="C457" s="9" t="n"/>
      <c r="D457" s="10" t="n"/>
      <c r="E457" s="10" t="n"/>
      <c r="F457" s="10" t="n"/>
      <c r="G457" s="11" t="n"/>
      <c r="H457" s="11" t="n"/>
      <c r="I457" s="12">
        <f>IF($G457="","",$G457-$H457)</f>
        <v/>
      </c>
      <c r="J457" s="13">
        <f>IF($G457="","",IF($H457&gt;=$G457,"Pagada",IF($H457&gt;0,"Con abono","Pendiente")))</f>
        <v/>
      </c>
      <c r="K457" s="10" t="n"/>
      <c r="L457" s="13">
        <f>IF(OR($B457="",$C457=""),"",ROUND(($C457-$B457)*24,2))</f>
        <v/>
      </c>
      <c r="M457" s="13">
        <f>IF(OR($A457="",$D457="",$N457="",$O457=""),"",IF(COUNTIFS($A$5:$A$504,$A457,$D$5:$D$504,$D457,$N$5:$N$504,"&lt;"&amp;$O457,$O$5:$O$504,"&gt;"&amp;$N457)&gt;1,"CRUCE",""))</f>
        <v/>
      </c>
      <c r="N457" s="14">
        <f>IF($B457="","",ROUND($B457*1440,0))</f>
        <v/>
      </c>
      <c r="O457" s="14">
        <f>IF($C457="","",ROUND($C457*1440,0))</f>
        <v/>
      </c>
      <c r="P457" s="14">
        <f>IF(OR($A457="",$D457="",$N457=""),"",INT($A457)&amp;"|"&amp;$D457&amp;"|"&amp;INT($N457/60))</f>
        <v/>
      </c>
    </row>
    <row r="458">
      <c r="A458" s="8" t="n"/>
      <c r="B458" s="9" t="n"/>
      <c r="C458" s="9" t="n"/>
      <c r="D458" s="10" t="n"/>
      <c r="E458" s="10" t="n"/>
      <c r="F458" s="10" t="n"/>
      <c r="G458" s="11" t="n"/>
      <c r="H458" s="11" t="n"/>
      <c r="I458" s="12">
        <f>IF($G458="","",$G458-$H458)</f>
        <v/>
      </c>
      <c r="J458" s="13">
        <f>IF($G458="","",IF($H458&gt;=$G458,"Pagada",IF($H458&gt;0,"Con abono","Pendiente")))</f>
        <v/>
      </c>
      <c r="K458" s="10" t="n"/>
      <c r="L458" s="13">
        <f>IF(OR($B458="",$C458=""),"",ROUND(($C458-$B458)*24,2))</f>
        <v/>
      </c>
      <c r="M458" s="13">
        <f>IF(OR($A458="",$D458="",$N458="",$O458=""),"",IF(COUNTIFS($A$5:$A$504,$A458,$D$5:$D$504,$D458,$N$5:$N$504,"&lt;"&amp;$O458,$O$5:$O$504,"&gt;"&amp;$N458)&gt;1,"CRUCE",""))</f>
        <v/>
      </c>
      <c r="N458" s="14">
        <f>IF($B458="","",ROUND($B458*1440,0))</f>
        <v/>
      </c>
      <c r="O458" s="14">
        <f>IF($C458="","",ROUND($C458*1440,0))</f>
        <v/>
      </c>
      <c r="P458" s="14">
        <f>IF(OR($A458="",$D458="",$N458=""),"",INT($A458)&amp;"|"&amp;$D458&amp;"|"&amp;INT($N458/60))</f>
        <v/>
      </c>
    </row>
    <row r="459">
      <c r="A459" s="8" t="n"/>
      <c r="B459" s="9" t="n"/>
      <c r="C459" s="9" t="n"/>
      <c r="D459" s="10" t="n"/>
      <c r="E459" s="10" t="n"/>
      <c r="F459" s="10" t="n"/>
      <c r="G459" s="11" t="n"/>
      <c r="H459" s="11" t="n"/>
      <c r="I459" s="12">
        <f>IF($G459="","",$G459-$H459)</f>
        <v/>
      </c>
      <c r="J459" s="13">
        <f>IF($G459="","",IF($H459&gt;=$G459,"Pagada",IF($H459&gt;0,"Con abono","Pendiente")))</f>
        <v/>
      </c>
      <c r="K459" s="10" t="n"/>
      <c r="L459" s="13">
        <f>IF(OR($B459="",$C459=""),"",ROUND(($C459-$B459)*24,2))</f>
        <v/>
      </c>
      <c r="M459" s="13">
        <f>IF(OR($A459="",$D459="",$N459="",$O459=""),"",IF(COUNTIFS($A$5:$A$504,$A459,$D$5:$D$504,$D459,$N$5:$N$504,"&lt;"&amp;$O459,$O$5:$O$504,"&gt;"&amp;$N459)&gt;1,"CRUCE",""))</f>
        <v/>
      </c>
      <c r="N459" s="14">
        <f>IF($B459="","",ROUND($B459*1440,0))</f>
        <v/>
      </c>
      <c r="O459" s="14">
        <f>IF($C459="","",ROUND($C459*1440,0))</f>
        <v/>
      </c>
      <c r="P459" s="14">
        <f>IF(OR($A459="",$D459="",$N459=""),"",INT($A459)&amp;"|"&amp;$D459&amp;"|"&amp;INT($N459/60))</f>
        <v/>
      </c>
    </row>
    <row r="460">
      <c r="A460" s="8" t="n"/>
      <c r="B460" s="9" t="n"/>
      <c r="C460" s="9" t="n"/>
      <c r="D460" s="10" t="n"/>
      <c r="E460" s="10" t="n"/>
      <c r="F460" s="10" t="n"/>
      <c r="G460" s="11" t="n"/>
      <c r="H460" s="11" t="n"/>
      <c r="I460" s="12">
        <f>IF($G460="","",$G460-$H460)</f>
        <v/>
      </c>
      <c r="J460" s="13">
        <f>IF($G460="","",IF($H460&gt;=$G460,"Pagada",IF($H460&gt;0,"Con abono","Pendiente")))</f>
        <v/>
      </c>
      <c r="K460" s="10" t="n"/>
      <c r="L460" s="13">
        <f>IF(OR($B460="",$C460=""),"",ROUND(($C460-$B460)*24,2))</f>
        <v/>
      </c>
      <c r="M460" s="13">
        <f>IF(OR($A460="",$D460="",$N460="",$O460=""),"",IF(COUNTIFS($A$5:$A$504,$A460,$D$5:$D$504,$D460,$N$5:$N$504,"&lt;"&amp;$O460,$O$5:$O$504,"&gt;"&amp;$N460)&gt;1,"CRUCE",""))</f>
        <v/>
      </c>
      <c r="N460" s="14">
        <f>IF($B460="","",ROUND($B460*1440,0))</f>
        <v/>
      </c>
      <c r="O460" s="14">
        <f>IF($C460="","",ROUND($C460*1440,0))</f>
        <v/>
      </c>
      <c r="P460" s="14">
        <f>IF(OR($A460="",$D460="",$N460=""),"",INT($A460)&amp;"|"&amp;$D460&amp;"|"&amp;INT($N460/60))</f>
        <v/>
      </c>
    </row>
    <row r="461">
      <c r="A461" s="8" t="n"/>
      <c r="B461" s="9" t="n"/>
      <c r="C461" s="9" t="n"/>
      <c r="D461" s="10" t="n"/>
      <c r="E461" s="10" t="n"/>
      <c r="F461" s="10" t="n"/>
      <c r="G461" s="11" t="n"/>
      <c r="H461" s="11" t="n"/>
      <c r="I461" s="12">
        <f>IF($G461="","",$G461-$H461)</f>
        <v/>
      </c>
      <c r="J461" s="13">
        <f>IF($G461="","",IF($H461&gt;=$G461,"Pagada",IF($H461&gt;0,"Con abono","Pendiente")))</f>
        <v/>
      </c>
      <c r="K461" s="10" t="n"/>
      <c r="L461" s="13">
        <f>IF(OR($B461="",$C461=""),"",ROUND(($C461-$B461)*24,2))</f>
        <v/>
      </c>
      <c r="M461" s="13">
        <f>IF(OR($A461="",$D461="",$N461="",$O461=""),"",IF(COUNTIFS($A$5:$A$504,$A461,$D$5:$D$504,$D461,$N$5:$N$504,"&lt;"&amp;$O461,$O$5:$O$504,"&gt;"&amp;$N461)&gt;1,"CRUCE",""))</f>
        <v/>
      </c>
      <c r="N461" s="14">
        <f>IF($B461="","",ROUND($B461*1440,0))</f>
        <v/>
      </c>
      <c r="O461" s="14">
        <f>IF($C461="","",ROUND($C461*1440,0))</f>
        <v/>
      </c>
      <c r="P461" s="14">
        <f>IF(OR($A461="",$D461="",$N461=""),"",INT($A461)&amp;"|"&amp;$D461&amp;"|"&amp;INT($N461/60))</f>
        <v/>
      </c>
    </row>
    <row r="462">
      <c r="A462" s="8" t="n"/>
      <c r="B462" s="9" t="n"/>
      <c r="C462" s="9" t="n"/>
      <c r="D462" s="10" t="n"/>
      <c r="E462" s="10" t="n"/>
      <c r="F462" s="10" t="n"/>
      <c r="G462" s="11" t="n"/>
      <c r="H462" s="11" t="n"/>
      <c r="I462" s="12">
        <f>IF($G462="","",$G462-$H462)</f>
        <v/>
      </c>
      <c r="J462" s="13">
        <f>IF($G462="","",IF($H462&gt;=$G462,"Pagada",IF($H462&gt;0,"Con abono","Pendiente")))</f>
        <v/>
      </c>
      <c r="K462" s="10" t="n"/>
      <c r="L462" s="13">
        <f>IF(OR($B462="",$C462=""),"",ROUND(($C462-$B462)*24,2))</f>
        <v/>
      </c>
      <c r="M462" s="13">
        <f>IF(OR($A462="",$D462="",$N462="",$O462=""),"",IF(COUNTIFS($A$5:$A$504,$A462,$D$5:$D$504,$D462,$N$5:$N$504,"&lt;"&amp;$O462,$O$5:$O$504,"&gt;"&amp;$N462)&gt;1,"CRUCE",""))</f>
        <v/>
      </c>
      <c r="N462" s="14">
        <f>IF($B462="","",ROUND($B462*1440,0))</f>
        <v/>
      </c>
      <c r="O462" s="14">
        <f>IF($C462="","",ROUND($C462*1440,0))</f>
        <v/>
      </c>
      <c r="P462" s="14">
        <f>IF(OR($A462="",$D462="",$N462=""),"",INT($A462)&amp;"|"&amp;$D462&amp;"|"&amp;INT($N462/60))</f>
        <v/>
      </c>
    </row>
    <row r="463">
      <c r="A463" s="8" t="n"/>
      <c r="B463" s="9" t="n"/>
      <c r="C463" s="9" t="n"/>
      <c r="D463" s="10" t="n"/>
      <c r="E463" s="10" t="n"/>
      <c r="F463" s="10" t="n"/>
      <c r="G463" s="11" t="n"/>
      <c r="H463" s="11" t="n"/>
      <c r="I463" s="12">
        <f>IF($G463="","",$G463-$H463)</f>
        <v/>
      </c>
      <c r="J463" s="13">
        <f>IF($G463="","",IF($H463&gt;=$G463,"Pagada",IF($H463&gt;0,"Con abono","Pendiente")))</f>
        <v/>
      </c>
      <c r="K463" s="10" t="n"/>
      <c r="L463" s="13">
        <f>IF(OR($B463="",$C463=""),"",ROUND(($C463-$B463)*24,2))</f>
        <v/>
      </c>
      <c r="M463" s="13">
        <f>IF(OR($A463="",$D463="",$N463="",$O463=""),"",IF(COUNTIFS($A$5:$A$504,$A463,$D$5:$D$504,$D463,$N$5:$N$504,"&lt;"&amp;$O463,$O$5:$O$504,"&gt;"&amp;$N463)&gt;1,"CRUCE",""))</f>
        <v/>
      </c>
      <c r="N463" s="14">
        <f>IF($B463="","",ROUND($B463*1440,0))</f>
        <v/>
      </c>
      <c r="O463" s="14">
        <f>IF($C463="","",ROUND($C463*1440,0))</f>
        <v/>
      </c>
      <c r="P463" s="14">
        <f>IF(OR($A463="",$D463="",$N463=""),"",INT($A463)&amp;"|"&amp;$D463&amp;"|"&amp;INT($N463/60))</f>
        <v/>
      </c>
    </row>
    <row r="464">
      <c r="A464" s="8" t="n"/>
      <c r="B464" s="9" t="n"/>
      <c r="C464" s="9" t="n"/>
      <c r="D464" s="10" t="n"/>
      <c r="E464" s="10" t="n"/>
      <c r="F464" s="10" t="n"/>
      <c r="G464" s="11" t="n"/>
      <c r="H464" s="11" t="n"/>
      <c r="I464" s="12">
        <f>IF($G464="","",$G464-$H464)</f>
        <v/>
      </c>
      <c r="J464" s="13">
        <f>IF($G464="","",IF($H464&gt;=$G464,"Pagada",IF($H464&gt;0,"Con abono","Pendiente")))</f>
        <v/>
      </c>
      <c r="K464" s="10" t="n"/>
      <c r="L464" s="13">
        <f>IF(OR($B464="",$C464=""),"",ROUND(($C464-$B464)*24,2))</f>
        <v/>
      </c>
      <c r="M464" s="13">
        <f>IF(OR($A464="",$D464="",$N464="",$O464=""),"",IF(COUNTIFS($A$5:$A$504,$A464,$D$5:$D$504,$D464,$N$5:$N$504,"&lt;"&amp;$O464,$O$5:$O$504,"&gt;"&amp;$N464)&gt;1,"CRUCE",""))</f>
        <v/>
      </c>
      <c r="N464" s="14">
        <f>IF($B464="","",ROUND($B464*1440,0))</f>
        <v/>
      </c>
      <c r="O464" s="14">
        <f>IF($C464="","",ROUND($C464*1440,0))</f>
        <v/>
      </c>
      <c r="P464" s="14">
        <f>IF(OR($A464="",$D464="",$N464=""),"",INT($A464)&amp;"|"&amp;$D464&amp;"|"&amp;INT($N464/60))</f>
        <v/>
      </c>
    </row>
    <row r="465">
      <c r="A465" s="8" t="n"/>
      <c r="B465" s="9" t="n"/>
      <c r="C465" s="9" t="n"/>
      <c r="D465" s="10" t="n"/>
      <c r="E465" s="10" t="n"/>
      <c r="F465" s="10" t="n"/>
      <c r="G465" s="11" t="n"/>
      <c r="H465" s="11" t="n"/>
      <c r="I465" s="12">
        <f>IF($G465="","",$G465-$H465)</f>
        <v/>
      </c>
      <c r="J465" s="13">
        <f>IF($G465="","",IF($H465&gt;=$G465,"Pagada",IF($H465&gt;0,"Con abono","Pendiente")))</f>
        <v/>
      </c>
      <c r="K465" s="10" t="n"/>
      <c r="L465" s="13">
        <f>IF(OR($B465="",$C465=""),"",ROUND(($C465-$B465)*24,2))</f>
        <v/>
      </c>
      <c r="M465" s="13">
        <f>IF(OR($A465="",$D465="",$N465="",$O465=""),"",IF(COUNTIFS($A$5:$A$504,$A465,$D$5:$D$504,$D465,$N$5:$N$504,"&lt;"&amp;$O465,$O$5:$O$504,"&gt;"&amp;$N465)&gt;1,"CRUCE",""))</f>
        <v/>
      </c>
      <c r="N465" s="14">
        <f>IF($B465="","",ROUND($B465*1440,0))</f>
        <v/>
      </c>
      <c r="O465" s="14">
        <f>IF($C465="","",ROUND($C465*1440,0))</f>
        <v/>
      </c>
      <c r="P465" s="14">
        <f>IF(OR($A465="",$D465="",$N465=""),"",INT($A465)&amp;"|"&amp;$D465&amp;"|"&amp;INT($N465/60))</f>
        <v/>
      </c>
    </row>
    <row r="466">
      <c r="A466" s="8" t="n"/>
      <c r="B466" s="9" t="n"/>
      <c r="C466" s="9" t="n"/>
      <c r="D466" s="10" t="n"/>
      <c r="E466" s="10" t="n"/>
      <c r="F466" s="10" t="n"/>
      <c r="G466" s="11" t="n"/>
      <c r="H466" s="11" t="n"/>
      <c r="I466" s="12">
        <f>IF($G466="","",$G466-$H466)</f>
        <v/>
      </c>
      <c r="J466" s="13">
        <f>IF($G466="","",IF($H466&gt;=$G466,"Pagada",IF($H466&gt;0,"Con abono","Pendiente")))</f>
        <v/>
      </c>
      <c r="K466" s="10" t="n"/>
      <c r="L466" s="13">
        <f>IF(OR($B466="",$C466=""),"",ROUND(($C466-$B466)*24,2))</f>
        <v/>
      </c>
      <c r="M466" s="13">
        <f>IF(OR($A466="",$D466="",$N466="",$O466=""),"",IF(COUNTIFS($A$5:$A$504,$A466,$D$5:$D$504,$D466,$N$5:$N$504,"&lt;"&amp;$O466,$O$5:$O$504,"&gt;"&amp;$N466)&gt;1,"CRUCE",""))</f>
        <v/>
      </c>
      <c r="N466" s="14">
        <f>IF($B466="","",ROUND($B466*1440,0))</f>
        <v/>
      </c>
      <c r="O466" s="14">
        <f>IF($C466="","",ROUND($C466*1440,0))</f>
        <v/>
      </c>
      <c r="P466" s="14">
        <f>IF(OR($A466="",$D466="",$N466=""),"",INT($A466)&amp;"|"&amp;$D466&amp;"|"&amp;INT($N466/60))</f>
        <v/>
      </c>
    </row>
    <row r="467">
      <c r="A467" s="8" t="n"/>
      <c r="B467" s="9" t="n"/>
      <c r="C467" s="9" t="n"/>
      <c r="D467" s="10" t="n"/>
      <c r="E467" s="10" t="n"/>
      <c r="F467" s="10" t="n"/>
      <c r="G467" s="11" t="n"/>
      <c r="H467" s="11" t="n"/>
      <c r="I467" s="12">
        <f>IF($G467="","",$G467-$H467)</f>
        <v/>
      </c>
      <c r="J467" s="13">
        <f>IF($G467="","",IF($H467&gt;=$G467,"Pagada",IF($H467&gt;0,"Con abono","Pendiente")))</f>
        <v/>
      </c>
      <c r="K467" s="10" t="n"/>
      <c r="L467" s="13">
        <f>IF(OR($B467="",$C467=""),"",ROUND(($C467-$B467)*24,2))</f>
        <v/>
      </c>
      <c r="M467" s="13">
        <f>IF(OR($A467="",$D467="",$N467="",$O467=""),"",IF(COUNTIFS($A$5:$A$504,$A467,$D$5:$D$504,$D467,$N$5:$N$504,"&lt;"&amp;$O467,$O$5:$O$504,"&gt;"&amp;$N467)&gt;1,"CRUCE",""))</f>
        <v/>
      </c>
      <c r="N467" s="14">
        <f>IF($B467="","",ROUND($B467*1440,0))</f>
        <v/>
      </c>
      <c r="O467" s="14">
        <f>IF($C467="","",ROUND($C467*1440,0))</f>
        <v/>
      </c>
      <c r="P467" s="14">
        <f>IF(OR($A467="",$D467="",$N467=""),"",INT($A467)&amp;"|"&amp;$D467&amp;"|"&amp;INT($N467/60))</f>
        <v/>
      </c>
    </row>
    <row r="468">
      <c r="A468" s="8" t="n"/>
      <c r="B468" s="9" t="n"/>
      <c r="C468" s="9" t="n"/>
      <c r="D468" s="10" t="n"/>
      <c r="E468" s="10" t="n"/>
      <c r="F468" s="10" t="n"/>
      <c r="G468" s="11" t="n"/>
      <c r="H468" s="11" t="n"/>
      <c r="I468" s="12">
        <f>IF($G468="","",$G468-$H468)</f>
        <v/>
      </c>
      <c r="J468" s="13">
        <f>IF($G468="","",IF($H468&gt;=$G468,"Pagada",IF($H468&gt;0,"Con abono","Pendiente")))</f>
        <v/>
      </c>
      <c r="K468" s="10" t="n"/>
      <c r="L468" s="13">
        <f>IF(OR($B468="",$C468=""),"",ROUND(($C468-$B468)*24,2))</f>
        <v/>
      </c>
      <c r="M468" s="13">
        <f>IF(OR($A468="",$D468="",$N468="",$O468=""),"",IF(COUNTIFS($A$5:$A$504,$A468,$D$5:$D$504,$D468,$N$5:$N$504,"&lt;"&amp;$O468,$O$5:$O$504,"&gt;"&amp;$N468)&gt;1,"CRUCE",""))</f>
        <v/>
      </c>
      <c r="N468" s="14">
        <f>IF($B468="","",ROUND($B468*1440,0))</f>
        <v/>
      </c>
      <c r="O468" s="14">
        <f>IF($C468="","",ROUND($C468*1440,0))</f>
        <v/>
      </c>
      <c r="P468" s="14">
        <f>IF(OR($A468="",$D468="",$N468=""),"",INT($A468)&amp;"|"&amp;$D468&amp;"|"&amp;INT($N468/60))</f>
        <v/>
      </c>
    </row>
    <row r="469">
      <c r="A469" s="8" t="n"/>
      <c r="B469" s="9" t="n"/>
      <c r="C469" s="9" t="n"/>
      <c r="D469" s="10" t="n"/>
      <c r="E469" s="10" t="n"/>
      <c r="F469" s="10" t="n"/>
      <c r="G469" s="11" t="n"/>
      <c r="H469" s="11" t="n"/>
      <c r="I469" s="12">
        <f>IF($G469="","",$G469-$H469)</f>
        <v/>
      </c>
      <c r="J469" s="13">
        <f>IF($G469="","",IF($H469&gt;=$G469,"Pagada",IF($H469&gt;0,"Con abono","Pendiente")))</f>
        <v/>
      </c>
      <c r="K469" s="10" t="n"/>
      <c r="L469" s="13">
        <f>IF(OR($B469="",$C469=""),"",ROUND(($C469-$B469)*24,2))</f>
        <v/>
      </c>
      <c r="M469" s="13">
        <f>IF(OR($A469="",$D469="",$N469="",$O469=""),"",IF(COUNTIFS($A$5:$A$504,$A469,$D$5:$D$504,$D469,$N$5:$N$504,"&lt;"&amp;$O469,$O$5:$O$504,"&gt;"&amp;$N469)&gt;1,"CRUCE",""))</f>
        <v/>
      </c>
      <c r="N469" s="14">
        <f>IF($B469="","",ROUND($B469*1440,0))</f>
        <v/>
      </c>
      <c r="O469" s="14">
        <f>IF($C469="","",ROUND($C469*1440,0))</f>
        <v/>
      </c>
      <c r="P469" s="14">
        <f>IF(OR($A469="",$D469="",$N469=""),"",INT($A469)&amp;"|"&amp;$D469&amp;"|"&amp;INT($N469/60))</f>
        <v/>
      </c>
    </row>
    <row r="470">
      <c r="A470" s="8" t="n"/>
      <c r="B470" s="9" t="n"/>
      <c r="C470" s="9" t="n"/>
      <c r="D470" s="10" t="n"/>
      <c r="E470" s="10" t="n"/>
      <c r="F470" s="10" t="n"/>
      <c r="G470" s="11" t="n"/>
      <c r="H470" s="11" t="n"/>
      <c r="I470" s="12">
        <f>IF($G470="","",$G470-$H470)</f>
        <v/>
      </c>
      <c r="J470" s="13">
        <f>IF($G470="","",IF($H470&gt;=$G470,"Pagada",IF($H470&gt;0,"Con abono","Pendiente")))</f>
        <v/>
      </c>
      <c r="K470" s="10" t="n"/>
      <c r="L470" s="13">
        <f>IF(OR($B470="",$C470=""),"",ROUND(($C470-$B470)*24,2))</f>
        <v/>
      </c>
      <c r="M470" s="13">
        <f>IF(OR($A470="",$D470="",$N470="",$O470=""),"",IF(COUNTIFS($A$5:$A$504,$A470,$D$5:$D$504,$D470,$N$5:$N$504,"&lt;"&amp;$O470,$O$5:$O$504,"&gt;"&amp;$N470)&gt;1,"CRUCE",""))</f>
        <v/>
      </c>
      <c r="N470" s="14">
        <f>IF($B470="","",ROUND($B470*1440,0))</f>
        <v/>
      </c>
      <c r="O470" s="14">
        <f>IF($C470="","",ROUND($C470*1440,0))</f>
        <v/>
      </c>
      <c r="P470" s="14">
        <f>IF(OR($A470="",$D470="",$N470=""),"",INT($A470)&amp;"|"&amp;$D470&amp;"|"&amp;INT($N470/60))</f>
        <v/>
      </c>
    </row>
    <row r="471">
      <c r="A471" s="8" t="n"/>
      <c r="B471" s="9" t="n"/>
      <c r="C471" s="9" t="n"/>
      <c r="D471" s="10" t="n"/>
      <c r="E471" s="10" t="n"/>
      <c r="F471" s="10" t="n"/>
      <c r="G471" s="11" t="n"/>
      <c r="H471" s="11" t="n"/>
      <c r="I471" s="12">
        <f>IF($G471="","",$G471-$H471)</f>
        <v/>
      </c>
      <c r="J471" s="13">
        <f>IF($G471="","",IF($H471&gt;=$G471,"Pagada",IF($H471&gt;0,"Con abono","Pendiente")))</f>
        <v/>
      </c>
      <c r="K471" s="10" t="n"/>
      <c r="L471" s="13">
        <f>IF(OR($B471="",$C471=""),"",ROUND(($C471-$B471)*24,2))</f>
        <v/>
      </c>
      <c r="M471" s="13">
        <f>IF(OR($A471="",$D471="",$N471="",$O471=""),"",IF(COUNTIFS($A$5:$A$504,$A471,$D$5:$D$504,$D471,$N$5:$N$504,"&lt;"&amp;$O471,$O$5:$O$504,"&gt;"&amp;$N471)&gt;1,"CRUCE",""))</f>
        <v/>
      </c>
      <c r="N471" s="14">
        <f>IF($B471="","",ROUND($B471*1440,0))</f>
        <v/>
      </c>
      <c r="O471" s="14">
        <f>IF($C471="","",ROUND($C471*1440,0))</f>
        <v/>
      </c>
      <c r="P471" s="14">
        <f>IF(OR($A471="",$D471="",$N471=""),"",INT($A471)&amp;"|"&amp;$D471&amp;"|"&amp;INT($N471/60))</f>
        <v/>
      </c>
    </row>
    <row r="472">
      <c r="A472" s="8" t="n"/>
      <c r="B472" s="9" t="n"/>
      <c r="C472" s="9" t="n"/>
      <c r="D472" s="10" t="n"/>
      <c r="E472" s="10" t="n"/>
      <c r="F472" s="10" t="n"/>
      <c r="G472" s="11" t="n"/>
      <c r="H472" s="11" t="n"/>
      <c r="I472" s="12">
        <f>IF($G472="","",$G472-$H472)</f>
        <v/>
      </c>
      <c r="J472" s="13">
        <f>IF($G472="","",IF($H472&gt;=$G472,"Pagada",IF($H472&gt;0,"Con abono","Pendiente")))</f>
        <v/>
      </c>
      <c r="K472" s="10" t="n"/>
      <c r="L472" s="13">
        <f>IF(OR($B472="",$C472=""),"",ROUND(($C472-$B472)*24,2))</f>
        <v/>
      </c>
      <c r="M472" s="13">
        <f>IF(OR($A472="",$D472="",$N472="",$O472=""),"",IF(COUNTIFS($A$5:$A$504,$A472,$D$5:$D$504,$D472,$N$5:$N$504,"&lt;"&amp;$O472,$O$5:$O$504,"&gt;"&amp;$N472)&gt;1,"CRUCE",""))</f>
        <v/>
      </c>
      <c r="N472" s="14">
        <f>IF($B472="","",ROUND($B472*1440,0))</f>
        <v/>
      </c>
      <c r="O472" s="14">
        <f>IF($C472="","",ROUND($C472*1440,0))</f>
        <v/>
      </c>
      <c r="P472" s="14">
        <f>IF(OR($A472="",$D472="",$N472=""),"",INT($A472)&amp;"|"&amp;$D472&amp;"|"&amp;INT($N472/60))</f>
        <v/>
      </c>
    </row>
    <row r="473">
      <c r="A473" s="8" t="n"/>
      <c r="B473" s="9" t="n"/>
      <c r="C473" s="9" t="n"/>
      <c r="D473" s="10" t="n"/>
      <c r="E473" s="10" t="n"/>
      <c r="F473" s="10" t="n"/>
      <c r="G473" s="11" t="n"/>
      <c r="H473" s="11" t="n"/>
      <c r="I473" s="12">
        <f>IF($G473="","",$G473-$H473)</f>
        <v/>
      </c>
      <c r="J473" s="13">
        <f>IF($G473="","",IF($H473&gt;=$G473,"Pagada",IF($H473&gt;0,"Con abono","Pendiente")))</f>
        <v/>
      </c>
      <c r="K473" s="10" t="n"/>
      <c r="L473" s="13">
        <f>IF(OR($B473="",$C473=""),"",ROUND(($C473-$B473)*24,2))</f>
        <v/>
      </c>
      <c r="M473" s="13">
        <f>IF(OR($A473="",$D473="",$N473="",$O473=""),"",IF(COUNTIFS($A$5:$A$504,$A473,$D$5:$D$504,$D473,$N$5:$N$504,"&lt;"&amp;$O473,$O$5:$O$504,"&gt;"&amp;$N473)&gt;1,"CRUCE",""))</f>
        <v/>
      </c>
      <c r="N473" s="14">
        <f>IF($B473="","",ROUND($B473*1440,0))</f>
        <v/>
      </c>
      <c r="O473" s="14">
        <f>IF($C473="","",ROUND($C473*1440,0))</f>
        <v/>
      </c>
      <c r="P473" s="14">
        <f>IF(OR($A473="",$D473="",$N473=""),"",INT($A473)&amp;"|"&amp;$D473&amp;"|"&amp;INT($N473/60))</f>
        <v/>
      </c>
    </row>
    <row r="474">
      <c r="A474" s="8" t="n"/>
      <c r="B474" s="9" t="n"/>
      <c r="C474" s="9" t="n"/>
      <c r="D474" s="10" t="n"/>
      <c r="E474" s="10" t="n"/>
      <c r="F474" s="10" t="n"/>
      <c r="G474" s="11" t="n"/>
      <c r="H474" s="11" t="n"/>
      <c r="I474" s="12">
        <f>IF($G474="","",$G474-$H474)</f>
        <v/>
      </c>
      <c r="J474" s="13">
        <f>IF($G474="","",IF($H474&gt;=$G474,"Pagada",IF($H474&gt;0,"Con abono","Pendiente")))</f>
        <v/>
      </c>
      <c r="K474" s="10" t="n"/>
      <c r="L474" s="13">
        <f>IF(OR($B474="",$C474=""),"",ROUND(($C474-$B474)*24,2))</f>
        <v/>
      </c>
      <c r="M474" s="13">
        <f>IF(OR($A474="",$D474="",$N474="",$O474=""),"",IF(COUNTIFS($A$5:$A$504,$A474,$D$5:$D$504,$D474,$N$5:$N$504,"&lt;"&amp;$O474,$O$5:$O$504,"&gt;"&amp;$N474)&gt;1,"CRUCE",""))</f>
        <v/>
      </c>
      <c r="N474" s="14">
        <f>IF($B474="","",ROUND($B474*1440,0))</f>
        <v/>
      </c>
      <c r="O474" s="14">
        <f>IF($C474="","",ROUND($C474*1440,0))</f>
        <v/>
      </c>
      <c r="P474" s="14">
        <f>IF(OR($A474="",$D474="",$N474=""),"",INT($A474)&amp;"|"&amp;$D474&amp;"|"&amp;INT($N474/60))</f>
        <v/>
      </c>
    </row>
    <row r="475">
      <c r="A475" s="8" t="n"/>
      <c r="B475" s="9" t="n"/>
      <c r="C475" s="9" t="n"/>
      <c r="D475" s="10" t="n"/>
      <c r="E475" s="10" t="n"/>
      <c r="F475" s="10" t="n"/>
      <c r="G475" s="11" t="n"/>
      <c r="H475" s="11" t="n"/>
      <c r="I475" s="12">
        <f>IF($G475="","",$G475-$H475)</f>
        <v/>
      </c>
      <c r="J475" s="13">
        <f>IF($G475="","",IF($H475&gt;=$G475,"Pagada",IF($H475&gt;0,"Con abono","Pendiente")))</f>
        <v/>
      </c>
      <c r="K475" s="10" t="n"/>
      <c r="L475" s="13">
        <f>IF(OR($B475="",$C475=""),"",ROUND(($C475-$B475)*24,2))</f>
        <v/>
      </c>
      <c r="M475" s="13">
        <f>IF(OR($A475="",$D475="",$N475="",$O475=""),"",IF(COUNTIFS($A$5:$A$504,$A475,$D$5:$D$504,$D475,$N$5:$N$504,"&lt;"&amp;$O475,$O$5:$O$504,"&gt;"&amp;$N475)&gt;1,"CRUCE",""))</f>
        <v/>
      </c>
      <c r="N475" s="14">
        <f>IF($B475="","",ROUND($B475*1440,0))</f>
        <v/>
      </c>
      <c r="O475" s="14">
        <f>IF($C475="","",ROUND($C475*1440,0))</f>
        <v/>
      </c>
      <c r="P475" s="14">
        <f>IF(OR($A475="",$D475="",$N475=""),"",INT($A475)&amp;"|"&amp;$D475&amp;"|"&amp;INT($N475/60))</f>
        <v/>
      </c>
    </row>
    <row r="476">
      <c r="A476" s="8" t="n"/>
      <c r="B476" s="9" t="n"/>
      <c r="C476" s="9" t="n"/>
      <c r="D476" s="10" t="n"/>
      <c r="E476" s="10" t="n"/>
      <c r="F476" s="10" t="n"/>
      <c r="G476" s="11" t="n"/>
      <c r="H476" s="11" t="n"/>
      <c r="I476" s="12">
        <f>IF($G476="","",$G476-$H476)</f>
        <v/>
      </c>
      <c r="J476" s="13">
        <f>IF($G476="","",IF($H476&gt;=$G476,"Pagada",IF($H476&gt;0,"Con abono","Pendiente")))</f>
        <v/>
      </c>
      <c r="K476" s="10" t="n"/>
      <c r="L476" s="13">
        <f>IF(OR($B476="",$C476=""),"",ROUND(($C476-$B476)*24,2))</f>
        <v/>
      </c>
      <c r="M476" s="13">
        <f>IF(OR($A476="",$D476="",$N476="",$O476=""),"",IF(COUNTIFS($A$5:$A$504,$A476,$D$5:$D$504,$D476,$N$5:$N$504,"&lt;"&amp;$O476,$O$5:$O$504,"&gt;"&amp;$N476)&gt;1,"CRUCE",""))</f>
        <v/>
      </c>
      <c r="N476" s="14">
        <f>IF($B476="","",ROUND($B476*1440,0))</f>
        <v/>
      </c>
      <c r="O476" s="14">
        <f>IF($C476="","",ROUND($C476*1440,0))</f>
        <v/>
      </c>
      <c r="P476" s="14">
        <f>IF(OR($A476="",$D476="",$N476=""),"",INT($A476)&amp;"|"&amp;$D476&amp;"|"&amp;INT($N476/60))</f>
        <v/>
      </c>
    </row>
    <row r="477">
      <c r="A477" s="8" t="n"/>
      <c r="B477" s="9" t="n"/>
      <c r="C477" s="9" t="n"/>
      <c r="D477" s="10" t="n"/>
      <c r="E477" s="10" t="n"/>
      <c r="F477" s="10" t="n"/>
      <c r="G477" s="11" t="n"/>
      <c r="H477" s="11" t="n"/>
      <c r="I477" s="12">
        <f>IF($G477="","",$G477-$H477)</f>
        <v/>
      </c>
      <c r="J477" s="13">
        <f>IF($G477="","",IF($H477&gt;=$G477,"Pagada",IF($H477&gt;0,"Con abono","Pendiente")))</f>
        <v/>
      </c>
      <c r="K477" s="10" t="n"/>
      <c r="L477" s="13">
        <f>IF(OR($B477="",$C477=""),"",ROUND(($C477-$B477)*24,2))</f>
        <v/>
      </c>
      <c r="M477" s="13">
        <f>IF(OR($A477="",$D477="",$N477="",$O477=""),"",IF(COUNTIFS($A$5:$A$504,$A477,$D$5:$D$504,$D477,$N$5:$N$504,"&lt;"&amp;$O477,$O$5:$O$504,"&gt;"&amp;$N477)&gt;1,"CRUCE",""))</f>
        <v/>
      </c>
      <c r="N477" s="14">
        <f>IF($B477="","",ROUND($B477*1440,0))</f>
        <v/>
      </c>
      <c r="O477" s="14">
        <f>IF($C477="","",ROUND($C477*1440,0))</f>
        <v/>
      </c>
      <c r="P477" s="14">
        <f>IF(OR($A477="",$D477="",$N477=""),"",INT($A477)&amp;"|"&amp;$D477&amp;"|"&amp;INT($N477/60))</f>
        <v/>
      </c>
    </row>
    <row r="478">
      <c r="A478" s="8" t="n"/>
      <c r="B478" s="9" t="n"/>
      <c r="C478" s="9" t="n"/>
      <c r="D478" s="10" t="n"/>
      <c r="E478" s="10" t="n"/>
      <c r="F478" s="10" t="n"/>
      <c r="G478" s="11" t="n"/>
      <c r="H478" s="11" t="n"/>
      <c r="I478" s="12">
        <f>IF($G478="","",$G478-$H478)</f>
        <v/>
      </c>
      <c r="J478" s="13">
        <f>IF($G478="","",IF($H478&gt;=$G478,"Pagada",IF($H478&gt;0,"Con abono","Pendiente")))</f>
        <v/>
      </c>
      <c r="K478" s="10" t="n"/>
      <c r="L478" s="13">
        <f>IF(OR($B478="",$C478=""),"",ROUND(($C478-$B478)*24,2))</f>
        <v/>
      </c>
      <c r="M478" s="13">
        <f>IF(OR($A478="",$D478="",$N478="",$O478=""),"",IF(COUNTIFS($A$5:$A$504,$A478,$D$5:$D$504,$D478,$N$5:$N$504,"&lt;"&amp;$O478,$O$5:$O$504,"&gt;"&amp;$N478)&gt;1,"CRUCE",""))</f>
        <v/>
      </c>
      <c r="N478" s="14">
        <f>IF($B478="","",ROUND($B478*1440,0))</f>
        <v/>
      </c>
      <c r="O478" s="14">
        <f>IF($C478="","",ROUND($C478*1440,0))</f>
        <v/>
      </c>
      <c r="P478" s="14">
        <f>IF(OR($A478="",$D478="",$N478=""),"",INT($A478)&amp;"|"&amp;$D478&amp;"|"&amp;INT($N478/60))</f>
        <v/>
      </c>
    </row>
    <row r="479">
      <c r="A479" s="8" t="n"/>
      <c r="B479" s="9" t="n"/>
      <c r="C479" s="9" t="n"/>
      <c r="D479" s="10" t="n"/>
      <c r="E479" s="10" t="n"/>
      <c r="F479" s="10" t="n"/>
      <c r="G479" s="11" t="n"/>
      <c r="H479" s="11" t="n"/>
      <c r="I479" s="12">
        <f>IF($G479="","",$G479-$H479)</f>
        <v/>
      </c>
      <c r="J479" s="13">
        <f>IF($G479="","",IF($H479&gt;=$G479,"Pagada",IF($H479&gt;0,"Con abono","Pendiente")))</f>
        <v/>
      </c>
      <c r="K479" s="10" t="n"/>
      <c r="L479" s="13">
        <f>IF(OR($B479="",$C479=""),"",ROUND(($C479-$B479)*24,2))</f>
        <v/>
      </c>
      <c r="M479" s="13">
        <f>IF(OR($A479="",$D479="",$N479="",$O479=""),"",IF(COUNTIFS($A$5:$A$504,$A479,$D$5:$D$504,$D479,$N$5:$N$504,"&lt;"&amp;$O479,$O$5:$O$504,"&gt;"&amp;$N479)&gt;1,"CRUCE",""))</f>
        <v/>
      </c>
      <c r="N479" s="14">
        <f>IF($B479="","",ROUND($B479*1440,0))</f>
        <v/>
      </c>
      <c r="O479" s="14">
        <f>IF($C479="","",ROUND($C479*1440,0))</f>
        <v/>
      </c>
      <c r="P479" s="14">
        <f>IF(OR($A479="",$D479="",$N479=""),"",INT($A479)&amp;"|"&amp;$D479&amp;"|"&amp;INT($N479/60))</f>
        <v/>
      </c>
    </row>
    <row r="480">
      <c r="A480" s="8" t="n"/>
      <c r="B480" s="9" t="n"/>
      <c r="C480" s="9" t="n"/>
      <c r="D480" s="10" t="n"/>
      <c r="E480" s="10" t="n"/>
      <c r="F480" s="10" t="n"/>
      <c r="G480" s="11" t="n"/>
      <c r="H480" s="11" t="n"/>
      <c r="I480" s="12">
        <f>IF($G480="","",$G480-$H480)</f>
        <v/>
      </c>
      <c r="J480" s="13">
        <f>IF($G480="","",IF($H480&gt;=$G480,"Pagada",IF($H480&gt;0,"Con abono","Pendiente")))</f>
        <v/>
      </c>
      <c r="K480" s="10" t="n"/>
      <c r="L480" s="13">
        <f>IF(OR($B480="",$C480=""),"",ROUND(($C480-$B480)*24,2))</f>
        <v/>
      </c>
      <c r="M480" s="13">
        <f>IF(OR($A480="",$D480="",$N480="",$O480=""),"",IF(COUNTIFS($A$5:$A$504,$A480,$D$5:$D$504,$D480,$N$5:$N$504,"&lt;"&amp;$O480,$O$5:$O$504,"&gt;"&amp;$N480)&gt;1,"CRUCE",""))</f>
        <v/>
      </c>
      <c r="N480" s="14">
        <f>IF($B480="","",ROUND($B480*1440,0))</f>
        <v/>
      </c>
      <c r="O480" s="14">
        <f>IF($C480="","",ROUND($C480*1440,0))</f>
        <v/>
      </c>
      <c r="P480" s="14">
        <f>IF(OR($A480="",$D480="",$N480=""),"",INT($A480)&amp;"|"&amp;$D480&amp;"|"&amp;INT($N480/60))</f>
        <v/>
      </c>
    </row>
    <row r="481">
      <c r="A481" s="8" t="n"/>
      <c r="B481" s="9" t="n"/>
      <c r="C481" s="9" t="n"/>
      <c r="D481" s="10" t="n"/>
      <c r="E481" s="10" t="n"/>
      <c r="F481" s="10" t="n"/>
      <c r="G481" s="11" t="n"/>
      <c r="H481" s="11" t="n"/>
      <c r="I481" s="12">
        <f>IF($G481="","",$G481-$H481)</f>
        <v/>
      </c>
      <c r="J481" s="13">
        <f>IF($G481="","",IF($H481&gt;=$G481,"Pagada",IF($H481&gt;0,"Con abono","Pendiente")))</f>
        <v/>
      </c>
      <c r="K481" s="10" t="n"/>
      <c r="L481" s="13">
        <f>IF(OR($B481="",$C481=""),"",ROUND(($C481-$B481)*24,2))</f>
        <v/>
      </c>
      <c r="M481" s="13">
        <f>IF(OR($A481="",$D481="",$N481="",$O481=""),"",IF(COUNTIFS($A$5:$A$504,$A481,$D$5:$D$504,$D481,$N$5:$N$504,"&lt;"&amp;$O481,$O$5:$O$504,"&gt;"&amp;$N481)&gt;1,"CRUCE",""))</f>
        <v/>
      </c>
      <c r="N481" s="14">
        <f>IF($B481="","",ROUND($B481*1440,0))</f>
        <v/>
      </c>
      <c r="O481" s="14">
        <f>IF($C481="","",ROUND($C481*1440,0))</f>
        <v/>
      </c>
      <c r="P481" s="14">
        <f>IF(OR($A481="",$D481="",$N481=""),"",INT($A481)&amp;"|"&amp;$D481&amp;"|"&amp;INT($N481/60))</f>
        <v/>
      </c>
    </row>
    <row r="482">
      <c r="A482" s="8" t="n"/>
      <c r="B482" s="9" t="n"/>
      <c r="C482" s="9" t="n"/>
      <c r="D482" s="10" t="n"/>
      <c r="E482" s="10" t="n"/>
      <c r="F482" s="10" t="n"/>
      <c r="G482" s="11" t="n"/>
      <c r="H482" s="11" t="n"/>
      <c r="I482" s="12">
        <f>IF($G482="","",$G482-$H482)</f>
        <v/>
      </c>
      <c r="J482" s="13">
        <f>IF($G482="","",IF($H482&gt;=$G482,"Pagada",IF($H482&gt;0,"Con abono","Pendiente")))</f>
        <v/>
      </c>
      <c r="K482" s="10" t="n"/>
      <c r="L482" s="13">
        <f>IF(OR($B482="",$C482=""),"",ROUND(($C482-$B482)*24,2))</f>
        <v/>
      </c>
      <c r="M482" s="13">
        <f>IF(OR($A482="",$D482="",$N482="",$O482=""),"",IF(COUNTIFS($A$5:$A$504,$A482,$D$5:$D$504,$D482,$N$5:$N$504,"&lt;"&amp;$O482,$O$5:$O$504,"&gt;"&amp;$N482)&gt;1,"CRUCE",""))</f>
        <v/>
      </c>
      <c r="N482" s="14">
        <f>IF($B482="","",ROUND($B482*1440,0))</f>
        <v/>
      </c>
      <c r="O482" s="14">
        <f>IF($C482="","",ROUND($C482*1440,0))</f>
        <v/>
      </c>
      <c r="P482" s="14">
        <f>IF(OR($A482="",$D482="",$N482=""),"",INT($A482)&amp;"|"&amp;$D482&amp;"|"&amp;INT($N482/60))</f>
        <v/>
      </c>
    </row>
    <row r="483">
      <c r="A483" s="8" t="n"/>
      <c r="B483" s="9" t="n"/>
      <c r="C483" s="9" t="n"/>
      <c r="D483" s="10" t="n"/>
      <c r="E483" s="10" t="n"/>
      <c r="F483" s="10" t="n"/>
      <c r="G483" s="11" t="n"/>
      <c r="H483" s="11" t="n"/>
      <c r="I483" s="12">
        <f>IF($G483="","",$G483-$H483)</f>
        <v/>
      </c>
      <c r="J483" s="13">
        <f>IF($G483="","",IF($H483&gt;=$G483,"Pagada",IF($H483&gt;0,"Con abono","Pendiente")))</f>
        <v/>
      </c>
      <c r="K483" s="10" t="n"/>
      <c r="L483" s="13">
        <f>IF(OR($B483="",$C483=""),"",ROUND(($C483-$B483)*24,2))</f>
        <v/>
      </c>
      <c r="M483" s="13">
        <f>IF(OR($A483="",$D483="",$N483="",$O483=""),"",IF(COUNTIFS($A$5:$A$504,$A483,$D$5:$D$504,$D483,$N$5:$N$504,"&lt;"&amp;$O483,$O$5:$O$504,"&gt;"&amp;$N483)&gt;1,"CRUCE",""))</f>
        <v/>
      </c>
      <c r="N483" s="14">
        <f>IF($B483="","",ROUND($B483*1440,0))</f>
        <v/>
      </c>
      <c r="O483" s="14">
        <f>IF($C483="","",ROUND($C483*1440,0))</f>
        <v/>
      </c>
      <c r="P483" s="14">
        <f>IF(OR($A483="",$D483="",$N483=""),"",INT($A483)&amp;"|"&amp;$D483&amp;"|"&amp;INT($N483/60))</f>
        <v/>
      </c>
    </row>
    <row r="484">
      <c r="A484" s="8" t="n"/>
      <c r="B484" s="9" t="n"/>
      <c r="C484" s="9" t="n"/>
      <c r="D484" s="10" t="n"/>
      <c r="E484" s="10" t="n"/>
      <c r="F484" s="10" t="n"/>
      <c r="G484" s="11" t="n"/>
      <c r="H484" s="11" t="n"/>
      <c r="I484" s="12">
        <f>IF($G484="","",$G484-$H484)</f>
        <v/>
      </c>
      <c r="J484" s="13">
        <f>IF($G484="","",IF($H484&gt;=$G484,"Pagada",IF($H484&gt;0,"Con abono","Pendiente")))</f>
        <v/>
      </c>
      <c r="K484" s="10" t="n"/>
      <c r="L484" s="13">
        <f>IF(OR($B484="",$C484=""),"",ROUND(($C484-$B484)*24,2))</f>
        <v/>
      </c>
      <c r="M484" s="13">
        <f>IF(OR($A484="",$D484="",$N484="",$O484=""),"",IF(COUNTIFS($A$5:$A$504,$A484,$D$5:$D$504,$D484,$N$5:$N$504,"&lt;"&amp;$O484,$O$5:$O$504,"&gt;"&amp;$N484)&gt;1,"CRUCE",""))</f>
        <v/>
      </c>
      <c r="N484" s="14">
        <f>IF($B484="","",ROUND($B484*1440,0))</f>
        <v/>
      </c>
      <c r="O484" s="14">
        <f>IF($C484="","",ROUND($C484*1440,0))</f>
        <v/>
      </c>
      <c r="P484" s="14">
        <f>IF(OR($A484="",$D484="",$N484=""),"",INT($A484)&amp;"|"&amp;$D484&amp;"|"&amp;INT($N484/60))</f>
        <v/>
      </c>
    </row>
    <row r="485">
      <c r="A485" s="8" t="n"/>
      <c r="B485" s="9" t="n"/>
      <c r="C485" s="9" t="n"/>
      <c r="D485" s="10" t="n"/>
      <c r="E485" s="10" t="n"/>
      <c r="F485" s="10" t="n"/>
      <c r="G485" s="11" t="n"/>
      <c r="H485" s="11" t="n"/>
      <c r="I485" s="12">
        <f>IF($G485="","",$G485-$H485)</f>
        <v/>
      </c>
      <c r="J485" s="13">
        <f>IF($G485="","",IF($H485&gt;=$G485,"Pagada",IF($H485&gt;0,"Con abono","Pendiente")))</f>
        <v/>
      </c>
      <c r="K485" s="10" t="n"/>
      <c r="L485" s="13">
        <f>IF(OR($B485="",$C485=""),"",ROUND(($C485-$B485)*24,2))</f>
        <v/>
      </c>
      <c r="M485" s="13">
        <f>IF(OR($A485="",$D485="",$N485="",$O485=""),"",IF(COUNTIFS($A$5:$A$504,$A485,$D$5:$D$504,$D485,$N$5:$N$504,"&lt;"&amp;$O485,$O$5:$O$504,"&gt;"&amp;$N485)&gt;1,"CRUCE",""))</f>
        <v/>
      </c>
      <c r="N485" s="14">
        <f>IF($B485="","",ROUND($B485*1440,0))</f>
        <v/>
      </c>
      <c r="O485" s="14">
        <f>IF($C485="","",ROUND($C485*1440,0))</f>
        <v/>
      </c>
      <c r="P485" s="14">
        <f>IF(OR($A485="",$D485="",$N485=""),"",INT($A485)&amp;"|"&amp;$D485&amp;"|"&amp;INT($N485/60))</f>
        <v/>
      </c>
    </row>
    <row r="486">
      <c r="A486" s="8" t="n"/>
      <c r="B486" s="9" t="n"/>
      <c r="C486" s="9" t="n"/>
      <c r="D486" s="10" t="n"/>
      <c r="E486" s="10" t="n"/>
      <c r="F486" s="10" t="n"/>
      <c r="G486" s="11" t="n"/>
      <c r="H486" s="11" t="n"/>
      <c r="I486" s="12">
        <f>IF($G486="","",$G486-$H486)</f>
        <v/>
      </c>
      <c r="J486" s="13">
        <f>IF($G486="","",IF($H486&gt;=$G486,"Pagada",IF($H486&gt;0,"Con abono","Pendiente")))</f>
        <v/>
      </c>
      <c r="K486" s="10" t="n"/>
      <c r="L486" s="13">
        <f>IF(OR($B486="",$C486=""),"",ROUND(($C486-$B486)*24,2))</f>
        <v/>
      </c>
      <c r="M486" s="13">
        <f>IF(OR($A486="",$D486="",$N486="",$O486=""),"",IF(COUNTIFS($A$5:$A$504,$A486,$D$5:$D$504,$D486,$N$5:$N$504,"&lt;"&amp;$O486,$O$5:$O$504,"&gt;"&amp;$N486)&gt;1,"CRUCE",""))</f>
        <v/>
      </c>
      <c r="N486" s="14">
        <f>IF($B486="","",ROUND($B486*1440,0))</f>
        <v/>
      </c>
      <c r="O486" s="14">
        <f>IF($C486="","",ROUND($C486*1440,0))</f>
        <v/>
      </c>
      <c r="P486" s="14">
        <f>IF(OR($A486="",$D486="",$N486=""),"",INT($A486)&amp;"|"&amp;$D486&amp;"|"&amp;INT($N486/60))</f>
        <v/>
      </c>
    </row>
    <row r="487">
      <c r="A487" s="8" t="n"/>
      <c r="B487" s="9" t="n"/>
      <c r="C487" s="9" t="n"/>
      <c r="D487" s="10" t="n"/>
      <c r="E487" s="10" t="n"/>
      <c r="F487" s="10" t="n"/>
      <c r="G487" s="11" t="n"/>
      <c r="H487" s="11" t="n"/>
      <c r="I487" s="12">
        <f>IF($G487="","",$G487-$H487)</f>
        <v/>
      </c>
      <c r="J487" s="13">
        <f>IF($G487="","",IF($H487&gt;=$G487,"Pagada",IF($H487&gt;0,"Con abono","Pendiente")))</f>
        <v/>
      </c>
      <c r="K487" s="10" t="n"/>
      <c r="L487" s="13">
        <f>IF(OR($B487="",$C487=""),"",ROUND(($C487-$B487)*24,2))</f>
        <v/>
      </c>
      <c r="M487" s="13">
        <f>IF(OR($A487="",$D487="",$N487="",$O487=""),"",IF(COUNTIFS($A$5:$A$504,$A487,$D$5:$D$504,$D487,$N$5:$N$504,"&lt;"&amp;$O487,$O$5:$O$504,"&gt;"&amp;$N487)&gt;1,"CRUCE",""))</f>
        <v/>
      </c>
      <c r="N487" s="14">
        <f>IF($B487="","",ROUND($B487*1440,0))</f>
        <v/>
      </c>
      <c r="O487" s="14">
        <f>IF($C487="","",ROUND($C487*1440,0))</f>
        <v/>
      </c>
      <c r="P487" s="14">
        <f>IF(OR($A487="",$D487="",$N487=""),"",INT($A487)&amp;"|"&amp;$D487&amp;"|"&amp;INT($N487/60))</f>
        <v/>
      </c>
    </row>
    <row r="488">
      <c r="A488" s="8" t="n"/>
      <c r="B488" s="9" t="n"/>
      <c r="C488" s="9" t="n"/>
      <c r="D488" s="10" t="n"/>
      <c r="E488" s="10" t="n"/>
      <c r="F488" s="10" t="n"/>
      <c r="G488" s="11" t="n"/>
      <c r="H488" s="11" t="n"/>
      <c r="I488" s="12">
        <f>IF($G488="","",$G488-$H488)</f>
        <v/>
      </c>
      <c r="J488" s="13">
        <f>IF($G488="","",IF($H488&gt;=$G488,"Pagada",IF($H488&gt;0,"Con abono","Pendiente")))</f>
        <v/>
      </c>
      <c r="K488" s="10" t="n"/>
      <c r="L488" s="13">
        <f>IF(OR($B488="",$C488=""),"",ROUND(($C488-$B488)*24,2))</f>
        <v/>
      </c>
      <c r="M488" s="13">
        <f>IF(OR($A488="",$D488="",$N488="",$O488=""),"",IF(COUNTIFS($A$5:$A$504,$A488,$D$5:$D$504,$D488,$N$5:$N$504,"&lt;"&amp;$O488,$O$5:$O$504,"&gt;"&amp;$N488)&gt;1,"CRUCE",""))</f>
        <v/>
      </c>
      <c r="N488" s="14">
        <f>IF($B488="","",ROUND($B488*1440,0))</f>
        <v/>
      </c>
      <c r="O488" s="14">
        <f>IF($C488="","",ROUND($C488*1440,0))</f>
        <v/>
      </c>
      <c r="P488" s="14">
        <f>IF(OR($A488="",$D488="",$N488=""),"",INT($A488)&amp;"|"&amp;$D488&amp;"|"&amp;INT($N488/60))</f>
        <v/>
      </c>
    </row>
    <row r="489">
      <c r="A489" s="8" t="n"/>
      <c r="B489" s="9" t="n"/>
      <c r="C489" s="9" t="n"/>
      <c r="D489" s="10" t="n"/>
      <c r="E489" s="10" t="n"/>
      <c r="F489" s="10" t="n"/>
      <c r="G489" s="11" t="n"/>
      <c r="H489" s="11" t="n"/>
      <c r="I489" s="12">
        <f>IF($G489="","",$G489-$H489)</f>
        <v/>
      </c>
      <c r="J489" s="13">
        <f>IF($G489="","",IF($H489&gt;=$G489,"Pagada",IF($H489&gt;0,"Con abono","Pendiente")))</f>
        <v/>
      </c>
      <c r="K489" s="10" t="n"/>
      <c r="L489" s="13">
        <f>IF(OR($B489="",$C489=""),"",ROUND(($C489-$B489)*24,2))</f>
        <v/>
      </c>
      <c r="M489" s="13">
        <f>IF(OR($A489="",$D489="",$N489="",$O489=""),"",IF(COUNTIFS($A$5:$A$504,$A489,$D$5:$D$504,$D489,$N$5:$N$504,"&lt;"&amp;$O489,$O$5:$O$504,"&gt;"&amp;$N489)&gt;1,"CRUCE",""))</f>
        <v/>
      </c>
      <c r="N489" s="14">
        <f>IF($B489="","",ROUND($B489*1440,0))</f>
        <v/>
      </c>
      <c r="O489" s="14">
        <f>IF($C489="","",ROUND($C489*1440,0))</f>
        <v/>
      </c>
      <c r="P489" s="14">
        <f>IF(OR($A489="",$D489="",$N489=""),"",INT($A489)&amp;"|"&amp;$D489&amp;"|"&amp;INT($N489/60))</f>
        <v/>
      </c>
    </row>
    <row r="490">
      <c r="A490" s="8" t="n"/>
      <c r="B490" s="9" t="n"/>
      <c r="C490" s="9" t="n"/>
      <c r="D490" s="10" t="n"/>
      <c r="E490" s="10" t="n"/>
      <c r="F490" s="10" t="n"/>
      <c r="G490" s="11" t="n"/>
      <c r="H490" s="11" t="n"/>
      <c r="I490" s="12">
        <f>IF($G490="","",$G490-$H490)</f>
        <v/>
      </c>
      <c r="J490" s="13">
        <f>IF($G490="","",IF($H490&gt;=$G490,"Pagada",IF($H490&gt;0,"Con abono","Pendiente")))</f>
        <v/>
      </c>
      <c r="K490" s="10" t="n"/>
      <c r="L490" s="13">
        <f>IF(OR($B490="",$C490=""),"",ROUND(($C490-$B490)*24,2))</f>
        <v/>
      </c>
      <c r="M490" s="13">
        <f>IF(OR($A490="",$D490="",$N490="",$O490=""),"",IF(COUNTIFS($A$5:$A$504,$A490,$D$5:$D$504,$D490,$N$5:$N$504,"&lt;"&amp;$O490,$O$5:$O$504,"&gt;"&amp;$N490)&gt;1,"CRUCE",""))</f>
        <v/>
      </c>
      <c r="N490" s="14">
        <f>IF($B490="","",ROUND($B490*1440,0))</f>
        <v/>
      </c>
      <c r="O490" s="14">
        <f>IF($C490="","",ROUND($C490*1440,0))</f>
        <v/>
      </c>
      <c r="P490" s="14">
        <f>IF(OR($A490="",$D490="",$N490=""),"",INT($A490)&amp;"|"&amp;$D490&amp;"|"&amp;INT($N490/60))</f>
        <v/>
      </c>
    </row>
    <row r="491">
      <c r="A491" s="8" t="n"/>
      <c r="B491" s="9" t="n"/>
      <c r="C491" s="9" t="n"/>
      <c r="D491" s="10" t="n"/>
      <c r="E491" s="10" t="n"/>
      <c r="F491" s="10" t="n"/>
      <c r="G491" s="11" t="n"/>
      <c r="H491" s="11" t="n"/>
      <c r="I491" s="12">
        <f>IF($G491="","",$G491-$H491)</f>
        <v/>
      </c>
      <c r="J491" s="13">
        <f>IF($G491="","",IF($H491&gt;=$G491,"Pagada",IF($H491&gt;0,"Con abono","Pendiente")))</f>
        <v/>
      </c>
      <c r="K491" s="10" t="n"/>
      <c r="L491" s="13">
        <f>IF(OR($B491="",$C491=""),"",ROUND(($C491-$B491)*24,2))</f>
        <v/>
      </c>
      <c r="M491" s="13">
        <f>IF(OR($A491="",$D491="",$N491="",$O491=""),"",IF(COUNTIFS($A$5:$A$504,$A491,$D$5:$D$504,$D491,$N$5:$N$504,"&lt;"&amp;$O491,$O$5:$O$504,"&gt;"&amp;$N491)&gt;1,"CRUCE",""))</f>
        <v/>
      </c>
      <c r="N491" s="14">
        <f>IF($B491="","",ROUND($B491*1440,0))</f>
        <v/>
      </c>
      <c r="O491" s="14">
        <f>IF($C491="","",ROUND($C491*1440,0))</f>
        <v/>
      </c>
      <c r="P491" s="14">
        <f>IF(OR($A491="",$D491="",$N491=""),"",INT($A491)&amp;"|"&amp;$D491&amp;"|"&amp;INT($N491/60))</f>
        <v/>
      </c>
    </row>
    <row r="492">
      <c r="A492" s="8" t="n"/>
      <c r="B492" s="9" t="n"/>
      <c r="C492" s="9" t="n"/>
      <c r="D492" s="10" t="n"/>
      <c r="E492" s="10" t="n"/>
      <c r="F492" s="10" t="n"/>
      <c r="G492" s="11" t="n"/>
      <c r="H492" s="11" t="n"/>
      <c r="I492" s="12">
        <f>IF($G492="","",$G492-$H492)</f>
        <v/>
      </c>
      <c r="J492" s="13">
        <f>IF($G492="","",IF($H492&gt;=$G492,"Pagada",IF($H492&gt;0,"Con abono","Pendiente")))</f>
        <v/>
      </c>
      <c r="K492" s="10" t="n"/>
      <c r="L492" s="13">
        <f>IF(OR($B492="",$C492=""),"",ROUND(($C492-$B492)*24,2))</f>
        <v/>
      </c>
      <c r="M492" s="13">
        <f>IF(OR($A492="",$D492="",$N492="",$O492=""),"",IF(COUNTIFS($A$5:$A$504,$A492,$D$5:$D$504,$D492,$N$5:$N$504,"&lt;"&amp;$O492,$O$5:$O$504,"&gt;"&amp;$N492)&gt;1,"CRUCE",""))</f>
        <v/>
      </c>
      <c r="N492" s="14">
        <f>IF($B492="","",ROUND($B492*1440,0))</f>
        <v/>
      </c>
      <c r="O492" s="14">
        <f>IF($C492="","",ROUND($C492*1440,0))</f>
        <v/>
      </c>
      <c r="P492" s="14">
        <f>IF(OR($A492="",$D492="",$N492=""),"",INT($A492)&amp;"|"&amp;$D492&amp;"|"&amp;INT($N492/60))</f>
        <v/>
      </c>
    </row>
    <row r="493">
      <c r="A493" s="8" t="n"/>
      <c r="B493" s="9" t="n"/>
      <c r="C493" s="9" t="n"/>
      <c r="D493" s="10" t="n"/>
      <c r="E493" s="10" t="n"/>
      <c r="F493" s="10" t="n"/>
      <c r="G493" s="11" t="n"/>
      <c r="H493" s="11" t="n"/>
      <c r="I493" s="12">
        <f>IF($G493="","",$G493-$H493)</f>
        <v/>
      </c>
      <c r="J493" s="13">
        <f>IF($G493="","",IF($H493&gt;=$G493,"Pagada",IF($H493&gt;0,"Con abono","Pendiente")))</f>
        <v/>
      </c>
      <c r="K493" s="10" t="n"/>
      <c r="L493" s="13">
        <f>IF(OR($B493="",$C493=""),"",ROUND(($C493-$B493)*24,2))</f>
        <v/>
      </c>
      <c r="M493" s="13">
        <f>IF(OR($A493="",$D493="",$N493="",$O493=""),"",IF(COUNTIFS($A$5:$A$504,$A493,$D$5:$D$504,$D493,$N$5:$N$504,"&lt;"&amp;$O493,$O$5:$O$504,"&gt;"&amp;$N493)&gt;1,"CRUCE",""))</f>
        <v/>
      </c>
      <c r="N493" s="14">
        <f>IF($B493="","",ROUND($B493*1440,0))</f>
        <v/>
      </c>
      <c r="O493" s="14">
        <f>IF($C493="","",ROUND($C493*1440,0))</f>
        <v/>
      </c>
      <c r="P493" s="14">
        <f>IF(OR($A493="",$D493="",$N493=""),"",INT($A493)&amp;"|"&amp;$D493&amp;"|"&amp;INT($N493/60))</f>
        <v/>
      </c>
    </row>
    <row r="494">
      <c r="A494" s="8" t="n"/>
      <c r="B494" s="9" t="n"/>
      <c r="C494" s="9" t="n"/>
      <c r="D494" s="10" t="n"/>
      <c r="E494" s="10" t="n"/>
      <c r="F494" s="10" t="n"/>
      <c r="G494" s="11" t="n"/>
      <c r="H494" s="11" t="n"/>
      <c r="I494" s="12">
        <f>IF($G494="","",$G494-$H494)</f>
        <v/>
      </c>
      <c r="J494" s="13">
        <f>IF($G494="","",IF($H494&gt;=$G494,"Pagada",IF($H494&gt;0,"Con abono","Pendiente")))</f>
        <v/>
      </c>
      <c r="K494" s="10" t="n"/>
      <c r="L494" s="13">
        <f>IF(OR($B494="",$C494=""),"",ROUND(($C494-$B494)*24,2))</f>
        <v/>
      </c>
      <c r="M494" s="13">
        <f>IF(OR($A494="",$D494="",$N494="",$O494=""),"",IF(COUNTIFS($A$5:$A$504,$A494,$D$5:$D$504,$D494,$N$5:$N$504,"&lt;"&amp;$O494,$O$5:$O$504,"&gt;"&amp;$N494)&gt;1,"CRUCE",""))</f>
        <v/>
      </c>
      <c r="N494" s="14">
        <f>IF($B494="","",ROUND($B494*1440,0))</f>
        <v/>
      </c>
      <c r="O494" s="14">
        <f>IF($C494="","",ROUND($C494*1440,0))</f>
        <v/>
      </c>
      <c r="P494" s="14">
        <f>IF(OR($A494="",$D494="",$N494=""),"",INT($A494)&amp;"|"&amp;$D494&amp;"|"&amp;INT($N494/60))</f>
        <v/>
      </c>
    </row>
    <row r="495">
      <c r="A495" s="8" t="n"/>
      <c r="B495" s="9" t="n"/>
      <c r="C495" s="9" t="n"/>
      <c r="D495" s="10" t="n"/>
      <c r="E495" s="10" t="n"/>
      <c r="F495" s="10" t="n"/>
      <c r="G495" s="11" t="n"/>
      <c r="H495" s="11" t="n"/>
      <c r="I495" s="12">
        <f>IF($G495="","",$G495-$H495)</f>
        <v/>
      </c>
      <c r="J495" s="13">
        <f>IF($G495="","",IF($H495&gt;=$G495,"Pagada",IF($H495&gt;0,"Con abono","Pendiente")))</f>
        <v/>
      </c>
      <c r="K495" s="10" t="n"/>
      <c r="L495" s="13">
        <f>IF(OR($B495="",$C495=""),"",ROUND(($C495-$B495)*24,2))</f>
        <v/>
      </c>
      <c r="M495" s="13">
        <f>IF(OR($A495="",$D495="",$N495="",$O495=""),"",IF(COUNTIFS($A$5:$A$504,$A495,$D$5:$D$504,$D495,$N$5:$N$504,"&lt;"&amp;$O495,$O$5:$O$504,"&gt;"&amp;$N495)&gt;1,"CRUCE",""))</f>
        <v/>
      </c>
      <c r="N495" s="14">
        <f>IF($B495="","",ROUND($B495*1440,0))</f>
        <v/>
      </c>
      <c r="O495" s="14">
        <f>IF($C495="","",ROUND($C495*1440,0))</f>
        <v/>
      </c>
      <c r="P495" s="14">
        <f>IF(OR($A495="",$D495="",$N495=""),"",INT($A495)&amp;"|"&amp;$D495&amp;"|"&amp;INT($N495/60))</f>
        <v/>
      </c>
    </row>
    <row r="496">
      <c r="A496" s="8" t="n"/>
      <c r="B496" s="9" t="n"/>
      <c r="C496" s="9" t="n"/>
      <c r="D496" s="10" t="n"/>
      <c r="E496" s="10" t="n"/>
      <c r="F496" s="10" t="n"/>
      <c r="G496" s="11" t="n"/>
      <c r="H496" s="11" t="n"/>
      <c r="I496" s="12">
        <f>IF($G496="","",$G496-$H496)</f>
        <v/>
      </c>
      <c r="J496" s="13">
        <f>IF($G496="","",IF($H496&gt;=$G496,"Pagada",IF($H496&gt;0,"Con abono","Pendiente")))</f>
        <v/>
      </c>
      <c r="K496" s="10" t="n"/>
      <c r="L496" s="13">
        <f>IF(OR($B496="",$C496=""),"",ROUND(($C496-$B496)*24,2))</f>
        <v/>
      </c>
      <c r="M496" s="13">
        <f>IF(OR($A496="",$D496="",$N496="",$O496=""),"",IF(COUNTIFS($A$5:$A$504,$A496,$D$5:$D$504,$D496,$N$5:$N$504,"&lt;"&amp;$O496,$O$5:$O$504,"&gt;"&amp;$N496)&gt;1,"CRUCE",""))</f>
        <v/>
      </c>
      <c r="N496" s="14">
        <f>IF($B496="","",ROUND($B496*1440,0))</f>
        <v/>
      </c>
      <c r="O496" s="14">
        <f>IF($C496="","",ROUND($C496*1440,0))</f>
        <v/>
      </c>
      <c r="P496" s="14">
        <f>IF(OR($A496="",$D496="",$N496=""),"",INT($A496)&amp;"|"&amp;$D496&amp;"|"&amp;INT($N496/60))</f>
        <v/>
      </c>
    </row>
    <row r="497">
      <c r="A497" s="8" t="n"/>
      <c r="B497" s="9" t="n"/>
      <c r="C497" s="9" t="n"/>
      <c r="D497" s="10" t="n"/>
      <c r="E497" s="10" t="n"/>
      <c r="F497" s="10" t="n"/>
      <c r="G497" s="11" t="n"/>
      <c r="H497" s="11" t="n"/>
      <c r="I497" s="12">
        <f>IF($G497="","",$G497-$H497)</f>
        <v/>
      </c>
      <c r="J497" s="13">
        <f>IF($G497="","",IF($H497&gt;=$G497,"Pagada",IF($H497&gt;0,"Con abono","Pendiente")))</f>
        <v/>
      </c>
      <c r="K497" s="10" t="n"/>
      <c r="L497" s="13">
        <f>IF(OR($B497="",$C497=""),"",ROUND(($C497-$B497)*24,2))</f>
        <v/>
      </c>
      <c r="M497" s="13">
        <f>IF(OR($A497="",$D497="",$N497="",$O497=""),"",IF(COUNTIFS($A$5:$A$504,$A497,$D$5:$D$504,$D497,$N$5:$N$504,"&lt;"&amp;$O497,$O$5:$O$504,"&gt;"&amp;$N497)&gt;1,"CRUCE",""))</f>
        <v/>
      </c>
      <c r="N497" s="14">
        <f>IF($B497="","",ROUND($B497*1440,0))</f>
        <v/>
      </c>
      <c r="O497" s="14">
        <f>IF($C497="","",ROUND($C497*1440,0))</f>
        <v/>
      </c>
      <c r="P497" s="14">
        <f>IF(OR($A497="",$D497="",$N497=""),"",INT($A497)&amp;"|"&amp;$D497&amp;"|"&amp;INT($N497/60))</f>
        <v/>
      </c>
    </row>
    <row r="498">
      <c r="A498" s="8" t="n"/>
      <c r="B498" s="9" t="n"/>
      <c r="C498" s="9" t="n"/>
      <c r="D498" s="10" t="n"/>
      <c r="E498" s="10" t="n"/>
      <c r="F498" s="10" t="n"/>
      <c r="G498" s="11" t="n"/>
      <c r="H498" s="11" t="n"/>
      <c r="I498" s="12">
        <f>IF($G498="","",$G498-$H498)</f>
        <v/>
      </c>
      <c r="J498" s="13">
        <f>IF($G498="","",IF($H498&gt;=$G498,"Pagada",IF($H498&gt;0,"Con abono","Pendiente")))</f>
        <v/>
      </c>
      <c r="K498" s="10" t="n"/>
      <c r="L498" s="13">
        <f>IF(OR($B498="",$C498=""),"",ROUND(($C498-$B498)*24,2))</f>
        <v/>
      </c>
      <c r="M498" s="13">
        <f>IF(OR($A498="",$D498="",$N498="",$O498=""),"",IF(COUNTIFS($A$5:$A$504,$A498,$D$5:$D$504,$D498,$N$5:$N$504,"&lt;"&amp;$O498,$O$5:$O$504,"&gt;"&amp;$N498)&gt;1,"CRUCE",""))</f>
        <v/>
      </c>
      <c r="N498" s="14">
        <f>IF($B498="","",ROUND($B498*1440,0))</f>
        <v/>
      </c>
      <c r="O498" s="14">
        <f>IF($C498="","",ROUND($C498*1440,0))</f>
        <v/>
      </c>
      <c r="P498" s="14">
        <f>IF(OR($A498="",$D498="",$N498=""),"",INT($A498)&amp;"|"&amp;$D498&amp;"|"&amp;INT($N498/60))</f>
        <v/>
      </c>
    </row>
    <row r="499">
      <c r="A499" s="8" t="n"/>
      <c r="B499" s="9" t="n"/>
      <c r="C499" s="9" t="n"/>
      <c r="D499" s="10" t="n"/>
      <c r="E499" s="10" t="n"/>
      <c r="F499" s="10" t="n"/>
      <c r="G499" s="11" t="n"/>
      <c r="H499" s="11" t="n"/>
      <c r="I499" s="12">
        <f>IF($G499="","",$G499-$H499)</f>
        <v/>
      </c>
      <c r="J499" s="13">
        <f>IF($G499="","",IF($H499&gt;=$G499,"Pagada",IF($H499&gt;0,"Con abono","Pendiente")))</f>
        <v/>
      </c>
      <c r="K499" s="10" t="n"/>
      <c r="L499" s="13">
        <f>IF(OR($B499="",$C499=""),"",ROUND(($C499-$B499)*24,2))</f>
        <v/>
      </c>
      <c r="M499" s="13">
        <f>IF(OR($A499="",$D499="",$N499="",$O499=""),"",IF(COUNTIFS($A$5:$A$504,$A499,$D$5:$D$504,$D499,$N$5:$N$504,"&lt;"&amp;$O499,$O$5:$O$504,"&gt;"&amp;$N499)&gt;1,"CRUCE",""))</f>
        <v/>
      </c>
      <c r="N499" s="14">
        <f>IF($B499="","",ROUND($B499*1440,0))</f>
        <v/>
      </c>
      <c r="O499" s="14">
        <f>IF($C499="","",ROUND($C499*1440,0))</f>
        <v/>
      </c>
      <c r="P499" s="14">
        <f>IF(OR($A499="",$D499="",$N499=""),"",INT($A499)&amp;"|"&amp;$D499&amp;"|"&amp;INT($N499/60))</f>
        <v/>
      </c>
    </row>
    <row r="500">
      <c r="A500" s="8" t="n"/>
      <c r="B500" s="9" t="n"/>
      <c r="C500" s="9" t="n"/>
      <c r="D500" s="10" t="n"/>
      <c r="E500" s="10" t="n"/>
      <c r="F500" s="10" t="n"/>
      <c r="G500" s="11" t="n"/>
      <c r="H500" s="11" t="n"/>
      <c r="I500" s="12">
        <f>IF($G500="","",$G500-$H500)</f>
        <v/>
      </c>
      <c r="J500" s="13">
        <f>IF($G500="","",IF($H500&gt;=$G500,"Pagada",IF($H500&gt;0,"Con abono","Pendiente")))</f>
        <v/>
      </c>
      <c r="K500" s="10" t="n"/>
      <c r="L500" s="13">
        <f>IF(OR($B500="",$C500=""),"",ROUND(($C500-$B500)*24,2))</f>
        <v/>
      </c>
      <c r="M500" s="13">
        <f>IF(OR($A500="",$D500="",$N500="",$O500=""),"",IF(COUNTIFS($A$5:$A$504,$A500,$D$5:$D$504,$D500,$N$5:$N$504,"&lt;"&amp;$O500,$O$5:$O$504,"&gt;"&amp;$N500)&gt;1,"CRUCE",""))</f>
        <v/>
      </c>
      <c r="N500" s="14">
        <f>IF($B500="","",ROUND($B500*1440,0))</f>
        <v/>
      </c>
      <c r="O500" s="14">
        <f>IF($C500="","",ROUND($C500*1440,0))</f>
        <v/>
      </c>
      <c r="P500" s="14">
        <f>IF(OR($A500="",$D500="",$N500=""),"",INT($A500)&amp;"|"&amp;$D500&amp;"|"&amp;INT($N500/60))</f>
        <v/>
      </c>
    </row>
    <row r="501">
      <c r="A501" s="8" t="n"/>
      <c r="B501" s="9" t="n"/>
      <c r="C501" s="9" t="n"/>
      <c r="D501" s="10" t="n"/>
      <c r="E501" s="10" t="n"/>
      <c r="F501" s="10" t="n"/>
      <c r="G501" s="11" t="n"/>
      <c r="H501" s="11" t="n"/>
      <c r="I501" s="12">
        <f>IF($G501="","",$G501-$H501)</f>
        <v/>
      </c>
      <c r="J501" s="13">
        <f>IF($G501="","",IF($H501&gt;=$G501,"Pagada",IF($H501&gt;0,"Con abono","Pendiente")))</f>
        <v/>
      </c>
      <c r="K501" s="10" t="n"/>
      <c r="L501" s="13">
        <f>IF(OR($B501="",$C501=""),"",ROUND(($C501-$B501)*24,2))</f>
        <v/>
      </c>
      <c r="M501" s="13">
        <f>IF(OR($A501="",$D501="",$N501="",$O501=""),"",IF(COUNTIFS($A$5:$A$504,$A501,$D$5:$D$504,$D501,$N$5:$N$504,"&lt;"&amp;$O501,$O$5:$O$504,"&gt;"&amp;$N501)&gt;1,"CRUCE",""))</f>
        <v/>
      </c>
      <c r="N501" s="14">
        <f>IF($B501="","",ROUND($B501*1440,0))</f>
        <v/>
      </c>
      <c r="O501" s="14">
        <f>IF($C501="","",ROUND($C501*1440,0))</f>
        <v/>
      </c>
      <c r="P501" s="14">
        <f>IF(OR($A501="",$D501="",$N501=""),"",INT($A501)&amp;"|"&amp;$D501&amp;"|"&amp;INT($N501/60))</f>
        <v/>
      </c>
    </row>
    <row r="502">
      <c r="A502" s="8" t="n"/>
      <c r="B502" s="9" t="n"/>
      <c r="C502" s="9" t="n"/>
      <c r="D502" s="10" t="n"/>
      <c r="E502" s="10" t="n"/>
      <c r="F502" s="10" t="n"/>
      <c r="G502" s="11" t="n"/>
      <c r="H502" s="11" t="n"/>
      <c r="I502" s="12">
        <f>IF($G502="","",$G502-$H502)</f>
        <v/>
      </c>
      <c r="J502" s="13">
        <f>IF($G502="","",IF($H502&gt;=$G502,"Pagada",IF($H502&gt;0,"Con abono","Pendiente")))</f>
        <v/>
      </c>
      <c r="K502" s="10" t="n"/>
      <c r="L502" s="13">
        <f>IF(OR($B502="",$C502=""),"",ROUND(($C502-$B502)*24,2))</f>
        <v/>
      </c>
      <c r="M502" s="13">
        <f>IF(OR($A502="",$D502="",$N502="",$O502=""),"",IF(COUNTIFS($A$5:$A$504,$A502,$D$5:$D$504,$D502,$N$5:$N$504,"&lt;"&amp;$O502,$O$5:$O$504,"&gt;"&amp;$N502)&gt;1,"CRUCE",""))</f>
        <v/>
      </c>
      <c r="N502" s="14">
        <f>IF($B502="","",ROUND($B502*1440,0))</f>
        <v/>
      </c>
      <c r="O502" s="14">
        <f>IF($C502="","",ROUND($C502*1440,0))</f>
        <v/>
      </c>
      <c r="P502" s="14">
        <f>IF(OR($A502="",$D502="",$N502=""),"",INT($A502)&amp;"|"&amp;$D502&amp;"|"&amp;INT($N502/60))</f>
        <v/>
      </c>
    </row>
    <row r="503">
      <c r="A503" s="8" t="n"/>
      <c r="B503" s="9" t="n"/>
      <c r="C503" s="9" t="n"/>
      <c r="D503" s="10" t="n"/>
      <c r="E503" s="10" t="n"/>
      <c r="F503" s="10" t="n"/>
      <c r="G503" s="11" t="n"/>
      <c r="H503" s="11" t="n"/>
      <c r="I503" s="12">
        <f>IF($G503="","",$G503-$H503)</f>
        <v/>
      </c>
      <c r="J503" s="13">
        <f>IF($G503="","",IF($H503&gt;=$G503,"Pagada",IF($H503&gt;0,"Con abono","Pendiente")))</f>
        <v/>
      </c>
      <c r="K503" s="10" t="n"/>
      <c r="L503" s="13">
        <f>IF(OR($B503="",$C503=""),"",ROUND(($C503-$B503)*24,2))</f>
        <v/>
      </c>
      <c r="M503" s="13">
        <f>IF(OR($A503="",$D503="",$N503="",$O503=""),"",IF(COUNTIFS($A$5:$A$504,$A503,$D$5:$D$504,$D503,$N$5:$N$504,"&lt;"&amp;$O503,$O$5:$O$504,"&gt;"&amp;$N503)&gt;1,"CRUCE",""))</f>
        <v/>
      </c>
      <c r="N503" s="14">
        <f>IF($B503="","",ROUND($B503*1440,0))</f>
        <v/>
      </c>
      <c r="O503" s="14">
        <f>IF($C503="","",ROUND($C503*1440,0))</f>
        <v/>
      </c>
      <c r="P503" s="14">
        <f>IF(OR($A503="",$D503="",$N503=""),"",INT($A503)&amp;"|"&amp;$D503&amp;"|"&amp;INT($N503/60))</f>
        <v/>
      </c>
    </row>
    <row r="504">
      <c r="A504" s="8" t="n"/>
      <c r="B504" s="9" t="n"/>
      <c r="C504" s="9" t="n"/>
      <c r="D504" s="10" t="n"/>
      <c r="E504" s="10" t="n"/>
      <c r="F504" s="10" t="n"/>
      <c r="G504" s="11" t="n"/>
      <c r="H504" s="11" t="n"/>
      <c r="I504" s="12">
        <f>IF($G504="","",$G504-$H504)</f>
        <v/>
      </c>
      <c r="J504" s="13">
        <f>IF($G504="","",IF($H504&gt;=$G504,"Pagada",IF($H504&gt;0,"Con abono","Pendiente")))</f>
        <v/>
      </c>
      <c r="K504" s="10" t="n"/>
      <c r="L504" s="13">
        <f>IF(OR($B504="",$C504=""),"",ROUND(($C504-$B504)*24,2))</f>
        <v/>
      </c>
      <c r="M504" s="13">
        <f>IF(OR($A504="",$D504="",$N504="",$O504=""),"",IF(COUNTIFS($A$5:$A$504,$A504,$D$5:$D$504,$D504,$N$5:$N$504,"&lt;"&amp;$O504,$O$5:$O$504,"&gt;"&amp;$N504)&gt;1,"CRUCE",""))</f>
        <v/>
      </c>
      <c r="N504" s="14">
        <f>IF($B504="","",ROUND($B504*1440,0))</f>
        <v/>
      </c>
      <c r="O504" s="14">
        <f>IF($C504="","",ROUND($C504*1440,0))</f>
        <v/>
      </c>
      <c r="P504" s="14">
        <f>IF(OR($A504="",$D504="",$N504=""),"",INT($A504)&amp;"|"&amp;$D504&amp;"|"&amp;INT($N504/60))</f>
        <v/>
      </c>
    </row>
  </sheetData>
  <conditionalFormatting sqref="M5:M504">
    <cfRule type="cellIs" priority="1" operator="equal" dxfId="0">
      <formula>"CRUCE"</formula>
    </cfRule>
  </conditionalFormatting>
  <conditionalFormatting sqref="J5:J504">
    <cfRule type="cellIs" priority="2" operator="equal" dxfId="1">
      <formula>"Pagada"</formula>
    </cfRule>
    <cfRule type="cellIs" priority="3" operator="equal" dxfId="2">
      <formula>"Pendiente"</formula>
    </cfRule>
  </conditionalFormatting>
  <dataValidations count="2">
    <dataValidation sqref="D5:D504" showDropDown="0" showInputMessage="0" showErrorMessage="0" allowBlank="1" errorTitle="Cancha" error="Elige una cancha de la lista (los nombres están en la hoja Agenda)" type="list">
      <formula1>=Agenda!$B$4:$E$4</formula1>
    </dataValidation>
    <dataValidation sqref="K5:K504" showDropDown="0" showInputMessage="0" showErrorMessage="0" allowBlank="1" type="list">
      <formula1>"Efectivo,Transferencia,Tarjeta"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2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6" customWidth="1" min="2" max="2"/>
    <col width="26" customWidth="1" min="3" max="3"/>
    <col width="26" customWidth="1" min="4" max="4"/>
    <col width="26" customWidth="1" min="5" max="5"/>
  </cols>
  <sheetData>
    <row r="1" ht="28" customHeight="1">
      <c r="A1" s="1" t="inlineStr">
        <is>
          <t>Agenda del día</t>
        </is>
      </c>
    </row>
    <row r="2">
      <c r="A2" s="4" t="inlineStr">
        <is>
          <t>Fecha:</t>
        </is>
      </c>
      <c r="B2" s="15" t="n">
        <v>46305</v>
      </c>
      <c r="C2" s="2" t="inlineStr">
        <is>
          <t>← cambia esta fecha</t>
        </is>
      </c>
    </row>
    <row r="4" ht="26" customHeight="1">
      <c r="A4" s="16" t="inlineStr">
        <is>
          <t>Hora</t>
        </is>
      </c>
      <c r="B4" s="17" t="inlineStr">
        <is>
          <t>Cancha 1</t>
        </is>
      </c>
      <c r="C4" s="17" t="inlineStr">
        <is>
          <t>Cancha 2</t>
        </is>
      </c>
      <c r="D4" s="17" t="inlineStr">
        <is>
          <t>Cancha 3</t>
        </is>
      </c>
      <c r="E4" s="17" t="inlineStr">
        <is>
          <t>Cancha 4</t>
        </is>
      </c>
    </row>
    <row r="5" ht="22" customHeight="1">
      <c r="A5" s="18" t="n">
        <v>6</v>
      </c>
      <c r="B5" s="19">
        <f>IF(B$4="","",IFERROR(INDEX(Reservas!$E$5:$E$504,MATCH(INT($B$2)&amp;"|"&amp;B$4&amp;"|"&amp;$A5,Reservas!$P$5:$P$504,0)),IF(COUNTIFS(Reservas!$A$5:$A$504,$B$2,Reservas!$D$5:$D$504,B$4,Reservas!$N$5:$N$504,"&lt;="&amp;($A5*60),Reservas!$O$5:$O$504,"&gt;"&amp;($A5*60))&gt;0,"(ocupada)","")))</f>
        <v/>
      </c>
      <c r="C5" s="19">
        <f>IF(C$4="","",IFERROR(INDEX(Reservas!$E$5:$E$504,MATCH(INT($B$2)&amp;"|"&amp;C$4&amp;"|"&amp;$A5,Reservas!$P$5:$P$504,0)),IF(COUNTIFS(Reservas!$A$5:$A$504,$B$2,Reservas!$D$5:$D$504,C$4,Reservas!$N$5:$N$504,"&lt;="&amp;($A5*60),Reservas!$O$5:$O$504,"&gt;"&amp;($A5*60))&gt;0,"(ocupada)","")))</f>
        <v/>
      </c>
      <c r="D5" s="19">
        <f>IF(D$4="","",IFERROR(INDEX(Reservas!$E$5:$E$504,MATCH(INT($B$2)&amp;"|"&amp;D$4&amp;"|"&amp;$A5,Reservas!$P$5:$P$504,0)),IF(COUNTIFS(Reservas!$A$5:$A$504,$B$2,Reservas!$D$5:$D$504,D$4,Reservas!$N$5:$N$504,"&lt;="&amp;($A5*60),Reservas!$O$5:$O$504,"&gt;"&amp;($A5*60))&gt;0,"(ocupada)","")))</f>
        <v/>
      </c>
      <c r="E5" s="19">
        <f>IF(E$4="","",IFERROR(INDEX(Reservas!$E$5:$E$504,MATCH(INT($B$2)&amp;"|"&amp;E$4&amp;"|"&amp;$A5,Reservas!$P$5:$P$504,0)),IF(COUNTIFS(Reservas!$A$5:$A$504,$B$2,Reservas!$D$5:$D$504,E$4,Reservas!$N$5:$N$504,"&lt;="&amp;($A5*60),Reservas!$O$5:$O$504,"&gt;"&amp;($A5*60))&gt;0,"(ocupada)","")))</f>
        <v/>
      </c>
    </row>
    <row r="6" ht="22" customHeight="1">
      <c r="A6" s="18" t="n">
        <v>7</v>
      </c>
      <c r="B6" s="19">
        <f>IF(B$4="","",IFERROR(INDEX(Reservas!$E$5:$E$504,MATCH(INT($B$2)&amp;"|"&amp;B$4&amp;"|"&amp;$A6,Reservas!$P$5:$P$504,0)),IF(COUNTIFS(Reservas!$A$5:$A$504,$B$2,Reservas!$D$5:$D$504,B$4,Reservas!$N$5:$N$504,"&lt;="&amp;($A6*60),Reservas!$O$5:$O$504,"&gt;"&amp;($A6*60))&gt;0,"(ocupada)","")))</f>
        <v/>
      </c>
      <c r="C6" s="19">
        <f>IF(C$4="","",IFERROR(INDEX(Reservas!$E$5:$E$504,MATCH(INT($B$2)&amp;"|"&amp;C$4&amp;"|"&amp;$A6,Reservas!$P$5:$P$504,0)),IF(COUNTIFS(Reservas!$A$5:$A$504,$B$2,Reservas!$D$5:$D$504,C$4,Reservas!$N$5:$N$504,"&lt;="&amp;($A6*60),Reservas!$O$5:$O$504,"&gt;"&amp;($A6*60))&gt;0,"(ocupada)","")))</f>
        <v/>
      </c>
      <c r="D6" s="19">
        <f>IF(D$4="","",IFERROR(INDEX(Reservas!$E$5:$E$504,MATCH(INT($B$2)&amp;"|"&amp;D$4&amp;"|"&amp;$A6,Reservas!$P$5:$P$504,0)),IF(COUNTIFS(Reservas!$A$5:$A$504,$B$2,Reservas!$D$5:$D$504,D$4,Reservas!$N$5:$N$504,"&lt;="&amp;($A6*60),Reservas!$O$5:$O$504,"&gt;"&amp;($A6*60))&gt;0,"(ocupada)","")))</f>
        <v/>
      </c>
      <c r="E6" s="19">
        <f>IF(E$4="","",IFERROR(INDEX(Reservas!$E$5:$E$504,MATCH(INT($B$2)&amp;"|"&amp;E$4&amp;"|"&amp;$A6,Reservas!$P$5:$P$504,0)),IF(COUNTIFS(Reservas!$A$5:$A$504,$B$2,Reservas!$D$5:$D$504,E$4,Reservas!$N$5:$N$504,"&lt;="&amp;($A6*60),Reservas!$O$5:$O$504,"&gt;"&amp;($A6*60))&gt;0,"(ocupada)","")))</f>
        <v/>
      </c>
    </row>
    <row r="7" ht="22" customHeight="1">
      <c r="A7" s="18" t="n">
        <v>8</v>
      </c>
      <c r="B7" s="19">
        <f>IF(B$4="","",IFERROR(INDEX(Reservas!$E$5:$E$504,MATCH(INT($B$2)&amp;"|"&amp;B$4&amp;"|"&amp;$A7,Reservas!$P$5:$P$504,0)),IF(COUNTIFS(Reservas!$A$5:$A$504,$B$2,Reservas!$D$5:$D$504,B$4,Reservas!$N$5:$N$504,"&lt;="&amp;($A7*60),Reservas!$O$5:$O$504,"&gt;"&amp;($A7*60))&gt;0,"(ocupada)","")))</f>
        <v/>
      </c>
      <c r="C7" s="19">
        <f>IF(C$4="","",IFERROR(INDEX(Reservas!$E$5:$E$504,MATCH(INT($B$2)&amp;"|"&amp;C$4&amp;"|"&amp;$A7,Reservas!$P$5:$P$504,0)),IF(COUNTIFS(Reservas!$A$5:$A$504,$B$2,Reservas!$D$5:$D$504,C$4,Reservas!$N$5:$N$504,"&lt;="&amp;($A7*60),Reservas!$O$5:$O$504,"&gt;"&amp;($A7*60))&gt;0,"(ocupada)","")))</f>
        <v/>
      </c>
      <c r="D7" s="19">
        <f>IF(D$4="","",IFERROR(INDEX(Reservas!$E$5:$E$504,MATCH(INT($B$2)&amp;"|"&amp;D$4&amp;"|"&amp;$A7,Reservas!$P$5:$P$504,0)),IF(COUNTIFS(Reservas!$A$5:$A$504,$B$2,Reservas!$D$5:$D$504,D$4,Reservas!$N$5:$N$504,"&lt;="&amp;($A7*60),Reservas!$O$5:$O$504,"&gt;"&amp;($A7*60))&gt;0,"(ocupada)","")))</f>
        <v/>
      </c>
      <c r="E7" s="19">
        <f>IF(E$4="","",IFERROR(INDEX(Reservas!$E$5:$E$504,MATCH(INT($B$2)&amp;"|"&amp;E$4&amp;"|"&amp;$A7,Reservas!$P$5:$P$504,0)),IF(COUNTIFS(Reservas!$A$5:$A$504,$B$2,Reservas!$D$5:$D$504,E$4,Reservas!$N$5:$N$504,"&lt;="&amp;($A7*60),Reservas!$O$5:$O$504,"&gt;"&amp;($A7*60))&gt;0,"(ocupada)","")))</f>
        <v/>
      </c>
    </row>
    <row r="8" ht="22" customHeight="1">
      <c r="A8" s="18" t="n">
        <v>9</v>
      </c>
      <c r="B8" s="19">
        <f>IF(B$4="","",IFERROR(INDEX(Reservas!$E$5:$E$504,MATCH(INT($B$2)&amp;"|"&amp;B$4&amp;"|"&amp;$A8,Reservas!$P$5:$P$504,0)),IF(COUNTIFS(Reservas!$A$5:$A$504,$B$2,Reservas!$D$5:$D$504,B$4,Reservas!$N$5:$N$504,"&lt;="&amp;($A8*60),Reservas!$O$5:$O$504,"&gt;"&amp;($A8*60))&gt;0,"(ocupada)","")))</f>
        <v/>
      </c>
      <c r="C8" s="19">
        <f>IF(C$4="","",IFERROR(INDEX(Reservas!$E$5:$E$504,MATCH(INT($B$2)&amp;"|"&amp;C$4&amp;"|"&amp;$A8,Reservas!$P$5:$P$504,0)),IF(COUNTIFS(Reservas!$A$5:$A$504,$B$2,Reservas!$D$5:$D$504,C$4,Reservas!$N$5:$N$504,"&lt;="&amp;($A8*60),Reservas!$O$5:$O$504,"&gt;"&amp;($A8*60))&gt;0,"(ocupada)","")))</f>
        <v/>
      </c>
      <c r="D8" s="19">
        <f>IF(D$4="","",IFERROR(INDEX(Reservas!$E$5:$E$504,MATCH(INT($B$2)&amp;"|"&amp;D$4&amp;"|"&amp;$A8,Reservas!$P$5:$P$504,0)),IF(COUNTIFS(Reservas!$A$5:$A$504,$B$2,Reservas!$D$5:$D$504,D$4,Reservas!$N$5:$N$504,"&lt;="&amp;($A8*60),Reservas!$O$5:$O$504,"&gt;"&amp;($A8*60))&gt;0,"(ocupada)","")))</f>
        <v/>
      </c>
      <c r="E8" s="19">
        <f>IF(E$4="","",IFERROR(INDEX(Reservas!$E$5:$E$504,MATCH(INT($B$2)&amp;"|"&amp;E$4&amp;"|"&amp;$A8,Reservas!$P$5:$P$504,0)),IF(COUNTIFS(Reservas!$A$5:$A$504,$B$2,Reservas!$D$5:$D$504,E$4,Reservas!$N$5:$N$504,"&lt;="&amp;($A8*60),Reservas!$O$5:$O$504,"&gt;"&amp;($A8*60))&gt;0,"(ocupada)","")))</f>
        <v/>
      </c>
    </row>
    <row r="9" ht="22" customHeight="1">
      <c r="A9" s="18" t="n">
        <v>10</v>
      </c>
      <c r="B9" s="19">
        <f>IF(B$4="","",IFERROR(INDEX(Reservas!$E$5:$E$504,MATCH(INT($B$2)&amp;"|"&amp;B$4&amp;"|"&amp;$A9,Reservas!$P$5:$P$504,0)),IF(COUNTIFS(Reservas!$A$5:$A$504,$B$2,Reservas!$D$5:$D$504,B$4,Reservas!$N$5:$N$504,"&lt;="&amp;($A9*60),Reservas!$O$5:$O$504,"&gt;"&amp;($A9*60))&gt;0,"(ocupada)","")))</f>
        <v/>
      </c>
      <c r="C9" s="19">
        <f>IF(C$4="","",IFERROR(INDEX(Reservas!$E$5:$E$504,MATCH(INT($B$2)&amp;"|"&amp;C$4&amp;"|"&amp;$A9,Reservas!$P$5:$P$504,0)),IF(COUNTIFS(Reservas!$A$5:$A$504,$B$2,Reservas!$D$5:$D$504,C$4,Reservas!$N$5:$N$504,"&lt;="&amp;($A9*60),Reservas!$O$5:$O$504,"&gt;"&amp;($A9*60))&gt;0,"(ocupada)","")))</f>
        <v/>
      </c>
      <c r="D9" s="19">
        <f>IF(D$4="","",IFERROR(INDEX(Reservas!$E$5:$E$504,MATCH(INT($B$2)&amp;"|"&amp;D$4&amp;"|"&amp;$A9,Reservas!$P$5:$P$504,0)),IF(COUNTIFS(Reservas!$A$5:$A$504,$B$2,Reservas!$D$5:$D$504,D$4,Reservas!$N$5:$N$504,"&lt;="&amp;($A9*60),Reservas!$O$5:$O$504,"&gt;"&amp;($A9*60))&gt;0,"(ocupada)","")))</f>
        <v/>
      </c>
      <c r="E9" s="19">
        <f>IF(E$4="","",IFERROR(INDEX(Reservas!$E$5:$E$504,MATCH(INT($B$2)&amp;"|"&amp;E$4&amp;"|"&amp;$A9,Reservas!$P$5:$P$504,0)),IF(COUNTIFS(Reservas!$A$5:$A$504,$B$2,Reservas!$D$5:$D$504,E$4,Reservas!$N$5:$N$504,"&lt;="&amp;($A9*60),Reservas!$O$5:$O$504,"&gt;"&amp;($A9*60))&gt;0,"(ocupada)","")))</f>
        <v/>
      </c>
    </row>
    <row r="10" ht="22" customHeight="1">
      <c r="A10" s="18" t="n">
        <v>11</v>
      </c>
      <c r="B10" s="19">
        <f>IF(B$4="","",IFERROR(INDEX(Reservas!$E$5:$E$504,MATCH(INT($B$2)&amp;"|"&amp;B$4&amp;"|"&amp;$A10,Reservas!$P$5:$P$504,0)),IF(COUNTIFS(Reservas!$A$5:$A$504,$B$2,Reservas!$D$5:$D$504,B$4,Reservas!$N$5:$N$504,"&lt;="&amp;($A10*60),Reservas!$O$5:$O$504,"&gt;"&amp;($A10*60))&gt;0,"(ocupada)","")))</f>
        <v/>
      </c>
      <c r="C10" s="19">
        <f>IF(C$4="","",IFERROR(INDEX(Reservas!$E$5:$E$504,MATCH(INT($B$2)&amp;"|"&amp;C$4&amp;"|"&amp;$A10,Reservas!$P$5:$P$504,0)),IF(COUNTIFS(Reservas!$A$5:$A$504,$B$2,Reservas!$D$5:$D$504,C$4,Reservas!$N$5:$N$504,"&lt;="&amp;($A10*60),Reservas!$O$5:$O$504,"&gt;"&amp;($A10*60))&gt;0,"(ocupada)","")))</f>
        <v/>
      </c>
      <c r="D10" s="19">
        <f>IF(D$4="","",IFERROR(INDEX(Reservas!$E$5:$E$504,MATCH(INT($B$2)&amp;"|"&amp;D$4&amp;"|"&amp;$A10,Reservas!$P$5:$P$504,0)),IF(COUNTIFS(Reservas!$A$5:$A$504,$B$2,Reservas!$D$5:$D$504,D$4,Reservas!$N$5:$N$504,"&lt;="&amp;($A10*60),Reservas!$O$5:$O$504,"&gt;"&amp;($A10*60))&gt;0,"(ocupada)","")))</f>
        <v/>
      </c>
      <c r="E10" s="19">
        <f>IF(E$4="","",IFERROR(INDEX(Reservas!$E$5:$E$504,MATCH(INT($B$2)&amp;"|"&amp;E$4&amp;"|"&amp;$A10,Reservas!$P$5:$P$504,0)),IF(COUNTIFS(Reservas!$A$5:$A$504,$B$2,Reservas!$D$5:$D$504,E$4,Reservas!$N$5:$N$504,"&lt;="&amp;($A10*60),Reservas!$O$5:$O$504,"&gt;"&amp;($A10*60))&gt;0,"(ocupada)","")))</f>
        <v/>
      </c>
    </row>
    <row r="11" ht="22" customHeight="1">
      <c r="A11" s="18" t="n">
        <v>12</v>
      </c>
      <c r="B11" s="19">
        <f>IF(B$4="","",IFERROR(INDEX(Reservas!$E$5:$E$504,MATCH(INT($B$2)&amp;"|"&amp;B$4&amp;"|"&amp;$A11,Reservas!$P$5:$P$504,0)),IF(COUNTIFS(Reservas!$A$5:$A$504,$B$2,Reservas!$D$5:$D$504,B$4,Reservas!$N$5:$N$504,"&lt;="&amp;($A11*60),Reservas!$O$5:$O$504,"&gt;"&amp;($A11*60))&gt;0,"(ocupada)","")))</f>
        <v/>
      </c>
      <c r="C11" s="19">
        <f>IF(C$4="","",IFERROR(INDEX(Reservas!$E$5:$E$504,MATCH(INT($B$2)&amp;"|"&amp;C$4&amp;"|"&amp;$A11,Reservas!$P$5:$P$504,0)),IF(COUNTIFS(Reservas!$A$5:$A$504,$B$2,Reservas!$D$5:$D$504,C$4,Reservas!$N$5:$N$504,"&lt;="&amp;($A11*60),Reservas!$O$5:$O$504,"&gt;"&amp;($A11*60))&gt;0,"(ocupada)","")))</f>
        <v/>
      </c>
      <c r="D11" s="19">
        <f>IF(D$4="","",IFERROR(INDEX(Reservas!$E$5:$E$504,MATCH(INT($B$2)&amp;"|"&amp;D$4&amp;"|"&amp;$A11,Reservas!$P$5:$P$504,0)),IF(COUNTIFS(Reservas!$A$5:$A$504,$B$2,Reservas!$D$5:$D$504,D$4,Reservas!$N$5:$N$504,"&lt;="&amp;($A11*60),Reservas!$O$5:$O$504,"&gt;"&amp;($A11*60))&gt;0,"(ocupada)","")))</f>
        <v/>
      </c>
      <c r="E11" s="19">
        <f>IF(E$4="","",IFERROR(INDEX(Reservas!$E$5:$E$504,MATCH(INT($B$2)&amp;"|"&amp;E$4&amp;"|"&amp;$A11,Reservas!$P$5:$P$504,0)),IF(COUNTIFS(Reservas!$A$5:$A$504,$B$2,Reservas!$D$5:$D$504,E$4,Reservas!$N$5:$N$504,"&lt;="&amp;($A11*60),Reservas!$O$5:$O$504,"&gt;"&amp;($A11*60))&gt;0,"(ocupada)","")))</f>
        <v/>
      </c>
    </row>
    <row r="12" ht="22" customHeight="1">
      <c r="A12" s="18" t="n">
        <v>13</v>
      </c>
      <c r="B12" s="19">
        <f>IF(B$4="","",IFERROR(INDEX(Reservas!$E$5:$E$504,MATCH(INT($B$2)&amp;"|"&amp;B$4&amp;"|"&amp;$A12,Reservas!$P$5:$P$504,0)),IF(COUNTIFS(Reservas!$A$5:$A$504,$B$2,Reservas!$D$5:$D$504,B$4,Reservas!$N$5:$N$504,"&lt;="&amp;($A12*60),Reservas!$O$5:$O$504,"&gt;"&amp;($A12*60))&gt;0,"(ocupada)","")))</f>
        <v/>
      </c>
      <c r="C12" s="19">
        <f>IF(C$4="","",IFERROR(INDEX(Reservas!$E$5:$E$504,MATCH(INT($B$2)&amp;"|"&amp;C$4&amp;"|"&amp;$A12,Reservas!$P$5:$P$504,0)),IF(COUNTIFS(Reservas!$A$5:$A$504,$B$2,Reservas!$D$5:$D$504,C$4,Reservas!$N$5:$N$504,"&lt;="&amp;($A12*60),Reservas!$O$5:$O$504,"&gt;"&amp;($A12*60))&gt;0,"(ocupada)","")))</f>
        <v/>
      </c>
      <c r="D12" s="19">
        <f>IF(D$4="","",IFERROR(INDEX(Reservas!$E$5:$E$504,MATCH(INT($B$2)&amp;"|"&amp;D$4&amp;"|"&amp;$A12,Reservas!$P$5:$P$504,0)),IF(COUNTIFS(Reservas!$A$5:$A$504,$B$2,Reservas!$D$5:$D$504,D$4,Reservas!$N$5:$N$504,"&lt;="&amp;($A12*60),Reservas!$O$5:$O$504,"&gt;"&amp;($A12*60))&gt;0,"(ocupada)","")))</f>
        <v/>
      </c>
      <c r="E12" s="19">
        <f>IF(E$4="","",IFERROR(INDEX(Reservas!$E$5:$E$504,MATCH(INT($B$2)&amp;"|"&amp;E$4&amp;"|"&amp;$A12,Reservas!$P$5:$P$504,0)),IF(COUNTIFS(Reservas!$A$5:$A$504,$B$2,Reservas!$D$5:$D$504,E$4,Reservas!$N$5:$N$504,"&lt;="&amp;($A12*60),Reservas!$O$5:$O$504,"&gt;"&amp;($A12*60))&gt;0,"(ocupada)","")))</f>
        <v/>
      </c>
    </row>
    <row r="13" ht="22" customHeight="1">
      <c r="A13" s="18" t="n">
        <v>14</v>
      </c>
      <c r="B13" s="19">
        <f>IF(B$4="","",IFERROR(INDEX(Reservas!$E$5:$E$504,MATCH(INT($B$2)&amp;"|"&amp;B$4&amp;"|"&amp;$A13,Reservas!$P$5:$P$504,0)),IF(COUNTIFS(Reservas!$A$5:$A$504,$B$2,Reservas!$D$5:$D$504,B$4,Reservas!$N$5:$N$504,"&lt;="&amp;($A13*60),Reservas!$O$5:$O$504,"&gt;"&amp;($A13*60))&gt;0,"(ocupada)","")))</f>
        <v/>
      </c>
      <c r="C13" s="19">
        <f>IF(C$4="","",IFERROR(INDEX(Reservas!$E$5:$E$504,MATCH(INT($B$2)&amp;"|"&amp;C$4&amp;"|"&amp;$A13,Reservas!$P$5:$P$504,0)),IF(COUNTIFS(Reservas!$A$5:$A$504,$B$2,Reservas!$D$5:$D$504,C$4,Reservas!$N$5:$N$504,"&lt;="&amp;($A13*60),Reservas!$O$5:$O$504,"&gt;"&amp;($A13*60))&gt;0,"(ocupada)","")))</f>
        <v/>
      </c>
      <c r="D13" s="19">
        <f>IF(D$4="","",IFERROR(INDEX(Reservas!$E$5:$E$504,MATCH(INT($B$2)&amp;"|"&amp;D$4&amp;"|"&amp;$A13,Reservas!$P$5:$P$504,0)),IF(COUNTIFS(Reservas!$A$5:$A$504,$B$2,Reservas!$D$5:$D$504,D$4,Reservas!$N$5:$N$504,"&lt;="&amp;($A13*60),Reservas!$O$5:$O$504,"&gt;"&amp;($A13*60))&gt;0,"(ocupada)","")))</f>
        <v/>
      </c>
      <c r="E13" s="19">
        <f>IF(E$4="","",IFERROR(INDEX(Reservas!$E$5:$E$504,MATCH(INT($B$2)&amp;"|"&amp;E$4&amp;"|"&amp;$A13,Reservas!$P$5:$P$504,0)),IF(COUNTIFS(Reservas!$A$5:$A$504,$B$2,Reservas!$D$5:$D$504,E$4,Reservas!$N$5:$N$504,"&lt;="&amp;($A13*60),Reservas!$O$5:$O$504,"&gt;"&amp;($A13*60))&gt;0,"(ocupada)","")))</f>
        <v/>
      </c>
    </row>
    <row r="14" ht="22" customHeight="1">
      <c r="A14" s="18" t="n">
        <v>15</v>
      </c>
      <c r="B14" s="19">
        <f>IF(B$4="","",IFERROR(INDEX(Reservas!$E$5:$E$504,MATCH(INT($B$2)&amp;"|"&amp;B$4&amp;"|"&amp;$A14,Reservas!$P$5:$P$504,0)),IF(COUNTIFS(Reservas!$A$5:$A$504,$B$2,Reservas!$D$5:$D$504,B$4,Reservas!$N$5:$N$504,"&lt;="&amp;($A14*60),Reservas!$O$5:$O$504,"&gt;"&amp;($A14*60))&gt;0,"(ocupada)","")))</f>
        <v/>
      </c>
      <c r="C14" s="19">
        <f>IF(C$4="","",IFERROR(INDEX(Reservas!$E$5:$E$504,MATCH(INT($B$2)&amp;"|"&amp;C$4&amp;"|"&amp;$A14,Reservas!$P$5:$P$504,0)),IF(COUNTIFS(Reservas!$A$5:$A$504,$B$2,Reservas!$D$5:$D$504,C$4,Reservas!$N$5:$N$504,"&lt;="&amp;($A14*60),Reservas!$O$5:$O$504,"&gt;"&amp;($A14*60))&gt;0,"(ocupada)","")))</f>
        <v/>
      </c>
      <c r="D14" s="19">
        <f>IF(D$4="","",IFERROR(INDEX(Reservas!$E$5:$E$504,MATCH(INT($B$2)&amp;"|"&amp;D$4&amp;"|"&amp;$A14,Reservas!$P$5:$P$504,0)),IF(COUNTIFS(Reservas!$A$5:$A$504,$B$2,Reservas!$D$5:$D$504,D$4,Reservas!$N$5:$N$504,"&lt;="&amp;($A14*60),Reservas!$O$5:$O$504,"&gt;"&amp;($A14*60))&gt;0,"(ocupada)","")))</f>
        <v/>
      </c>
      <c r="E14" s="19">
        <f>IF(E$4="","",IFERROR(INDEX(Reservas!$E$5:$E$504,MATCH(INT($B$2)&amp;"|"&amp;E$4&amp;"|"&amp;$A14,Reservas!$P$5:$P$504,0)),IF(COUNTIFS(Reservas!$A$5:$A$504,$B$2,Reservas!$D$5:$D$504,E$4,Reservas!$N$5:$N$504,"&lt;="&amp;($A14*60),Reservas!$O$5:$O$504,"&gt;"&amp;($A14*60))&gt;0,"(ocupada)","")))</f>
        <v/>
      </c>
    </row>
    <row r="15" ht="22" customHeight="1">
      <c r="A15" s="18" t="n">
        <v>16</v>
      </c>
      <c r="B15" s="19">
        <f>IF(B$4="","",IFERROR(INDEX(Reservas!$E$5:$E$504,MATCH(INT($B$2)&amp;"|"&amp;B$4&amp;"|"&amp;$A15,Reservas!$P$5:$P$504,0)),IF(COUNTIFS(Reservas!$A$5:$A$504,$B$2,Reservas!$D$5:$D$504,B$4,Reservas!$N$5:$N$504,"&lt;="&amp;($A15*60),Reservas!$O$5:$O$504,"&gt;"&amp;($A15*60))&gt;0,"(ocupada)","")))</f>
        <v/>
      </c>
      <c r="C15" s="19">
        <f>IF(C$4="","",IFERROR(INDEX(Reservas!$E$5:$E$504,MATCH(INT($B$2)&amp;"|"&amp;C$4&amp;"|"&amp;$A15,Reservas!$P$5:$P$504,0)),IF(COUNTIFS(Reservas!$A$5:$A$504,$B$2,Reservas!$D$5:$D$504,C$4,Reservas!$N$5:$N$504,"&lt;="&amp;($A15*60),Reservas!$O$5:$O$504,"&gt;"&amp;($A15*60))&gt;0,"(ocupada)","")))</f>
        <v/>
      </c>
      <c r="D15" s="19">
        <f>IF(D$4="","",IFERROR(INDEX(Reservas!$E$5:$E$504,MATCH(INT($B$2)&amp;"|"&amp;D$4&amp;"|"&amp;$A15,Reservas!$P$5:$P$504,0)),IF(COUNTIFS(Reservas!$A$5:$A$504,$B$2,Reservas!$D$5:$D$504,D$4,Reservas!$N$5:$N$504,"&lt;="&amp;($A15*60),Reservas!$O$5:$O$504,"&gt;"&amp;($A15*60))&gt;0,"(ocupada)","")))</f>
        <v/>
      </c>
      <c r="E15" s="19">
        <f>IF(E$4="","",IFERROR(INDEX(Reservas!$E$5:$E$504,MATCH(INT($B$2)&amp;"|"&amp;E$4&amp;"|"&amp;$A15,Reservas!$P$5:$P$504,0)),IF(COUNTIFS(Reservas!$A$5:$A$504,$B$2,Reservas!$D$5:$D$504,E$4,Reservas!$N$5:$N$504,"&lt;="&amp;($A15*60),Reservas!$O$5:$O$504,"&gt;"&amp;($A15*60))&gt;0,"(ocupada)","")))</f>
        <v/>
      </c>
    </row>
    <row r="16" ht="22" customHeight="1">
      <c r="A16" s="18" t="n">
        <v>17</v>
      </c>
      <c r="B16" s="19">
        <f>IF(B$4="","",IFERROR(INDEX(Reservas!$E$5:$E$504,MATCH(INT($B$2)&amp;"|"&amp;B$4&amp;"|"&amp;$A16,Reservas!$P$5:$P$504,0)),IF(COUNTIFS(Reservas!$A$5:$A$504,$B$2,Reservas!$D$5:$D$504,B$4,Reservas!$N$5:$N$504,"&lt;="&amp;($A16*60),Reservas!$O$5:$O$504,"&gt;"&amp;($A16*60))&gt;0,"(ocupada)","")))</f>
        <v/>
      </c>
      <c r="C16" s="19">
        <f>IF(C$4="","",IFERROR(INDEX(Reservas!$E$5:$E$504,MATCH(INT($B$2)&amp;"|"&amp;C$4&amp;"|"&amp;$A16,Reservas!$P$5:$P$504,0)),IF(COUNTIFS(Reservas!$A$5:$A$504,$B$2,Reservas!$D$5:$D$504,C$4,Reservas!$N$5:$N$504,"&lt;="&amp;($A16*60),Reservas!$O$5:$O$504,"&gt;"&amp;($A16*60))&gt;0,"(ocupada)","")))</f>
        <v/>
      </c>
      <c r="D16" s="19">
        <f>IF(D$4="","",IFERROR(INDEX(Reservas!$E$5:$E$504,MATCH(INT($B$2)&amp;"|"&amp;D$4&amp;"|"&amp;$A16,Reservas!$P$5:$P$504,0)),IF(COUNTIFS(Reservas!$A$5:$A$504,$B$2,Reservas!$D$5:$D$504,D$4,Reservas!$N$5:$N$504,"&lt;="&amp;($A16*60),Reservas!$O$5:$O$504,"&gt;"&amp;($A16*60))&gt;0,"(ocupada)","")))</f>
        <v/>
      </c>
      <c r="E16" s="19">
        <f>IF(E$4="","",IFERROR(INDEX(Reservas!$E$5:$E$504,MATCH(INT($B$2)&amp;"|"&amp;E$4&amp;"|"&amp;$A16,Reservas!$P$5:$P$504,0)),IF(COUNTIFS(Reservas!$A$5:$A$504,$B$2,Reservas!$D$5:$D$504,E$4,Reservas!$N$5:$N$504,"&lt;="&amp;($A16*60),Reservas!$O$5:$O$504,"&gt;"&amp;($A16*60))&gt;0,"(ocupada)","")))</f>
        <v/>
      </c>
    </row>
    <row r="17" ht="22" customHeight="1">
      <c r="A17" s="18" t="n">
        <v>18</v>
      </c>
      <c r="B17" s="19">
        <f>IF(B$4="","",IFERROR(INDEX(Reservas!$E$5:$E$504,MATCH(INT($B$2)&amp;"|"&amp;B$4&amp;"|"&amp;$A17,Reservas!$P$5:$P$504,0)),IF(COUNTIFS(Reservas!$A$5:$A$504,$B$2,Reservas!$D$5:$D$504,B$4,Reservas!$N$5:$N$504,"&lt;="&amp;($A17*60),Reservas!$O$5:$O$504,"&gt;"&amp;($A17*60))&gt;0,"(ocupada)","")))</f>
        <v/>
      </c>
      <c r="C17" s="19">
        <f>IF(C$4="","",IFERROR(INDEX(Reservas!$E$5:$E$504,MATCH(INT($B$2)&amp;"|"&amp;C$4&amp;"|"&amp;$A17,Reservas!$P$5:$P$504,0)),IF(COUNTIFS(Reservas!$A$5:$A$504,$B$2,Reservas!$D$5:$D$504,C$4,Reservas!$N$5:$N$504,"&lt;="&amp;($A17*60),Reservas!$O$5:$O$504,"&gt;"&amp;($A17*60))&gt;0,"(ocupada)","")))</f>
        <v/>
      </c>
      <c r="D17" s="19">
        <f>IF(D$4="","",IFERROR(INDEX(Reservas!$E$5:$E$504,MATCH(INT($B$2)&amp;"|"&amp;D$4&amp;"|"&amp;$A17,Reservas!$P$5:$P$504,0)),IF(COUNTIFS(Reservas!$A$5:$A$504,$B$2,Reservas!$D$5:$D$504,D$4,Reservas!$N$5:$N$504,"&lt;="&amp;($A17*60),Reservas!$O$5:$O$504,"&gt;"&amp;($A17*60))&gt;0,"(ocupada)","")))</f>
        <v/>
      </c>
      <c r="E17" s="19">
        <f>IF(E$4="","",IFERROR(INDEX(Reservas!$E$5:$E$504,MATCH(INT($B$2)&amp;"|"&amp;E$4&amp;"|"&amp;$A17,Reservas!$P$5:$P$504,0)),IF(COUNTIFS(Reservas!$A$5:$A$504,$B$2,Reservas!$D$5:$D$504,E$4,Reservas!$N$5:$N$504,"&lt;="&amp;($A17*60),Reservas!$O$5:$O$504,"&gt;"&amp;($A17*60))&gt;0,"(ocupada)","")))</f>
        <v/>
      </c>
    </row>
    <row r="18" ht="22" customHeight="1">
      <c r="A18" s="18" t="n">
        <v>19</v>
      </c>
      <c r="B18" s="19">
        <f>IF(B$4="","",IFERROR(INDEX(Reservas!$E$5:$E$504,MATCH(INT($B$2)&amp;"|"&amp;B$4&amp;"|"&amp;$A18,Reservas!$P$5:$P$504,0)),IF(COUNTIFS(Reservas!$A$5:$A$504,$B$2,Reservas!$D$5:$D$504,B$4,Reservas!$N$5:$N$504,"&lt;="&amp;($A18*60),Reservas!$O$5:$O$504,"&gt;"&amp;($A18*60))&gt;0,"(ocupada)","")))</f>
        <v/>
      </c>
      <c r="C18" s="19">
        <f>IF(C$4="","",IFERROR(INDEX(Reservas!$E$5:$E$504,MATCH(INT($B$2)&amp;"|"&amp;C$4&amp;"|"&amp;$A18,Reservas!$P$5:$P$504,0)),IF(COUNTIFS(Reservas!$A$5:$A$504,$B$2,Reservas!$D$5:$D$504,C$4,Reservas!$N$5:$N$504,"&lt;="&amp;($A18*60),Reservas!$O$5:$O$504,"&gt;"&amp;($A18*60))&gt;0,"(ocupada)","")))</f>
        <v/>
      </c>
      <c r="D18" s="19">
        <f>IF(D$4="","",IFERROR(INDEX(Reservas!$E$5:$E$504,MATCH(INT($B$2)&amp;"|"&amp;D$4&amp;"|"&amp;$A18,Reservas!$P$5:$P$504,0)),IF(COUNTIFS(Reservas!$A$5:$A$504,$B$2,Reservas!$D$5:$D$504,D$4,Reservas!$N$5:$N$504,"&lt;="&amp;($A18*60),Reservas!$O$5:$O$504,"&gt;"&amp;($A18*60))&gt;0,"(ocupada)","")))</f>
        <v/>
      </c>
      <c r="E18" s="19">
        <f>IF(E$4="","",IFERROR(INDEX(Reservas!$E$5:$E$504,MATCH(INT($B$2)&amp;"|"&amp;E$4&amp;"|"&amp;$A18,Reservas!$P$5:$P$504,0)),IF(COUNTIFS(Reservas!$A$5:$A$504,$B$2,Reservas!$D$5:$D$504,E$4,Reservas!$N$5:$N$504,"&lt;="&amp;($A18*60),Reservas!$O$5:$O$504,"&gt;"&amp;($A18*60))&gt;0,"(ocupada)","")))</f>
        <v/>
      </c>
    </row>
    <row r="19" ht="22" customHeight="1">
      <c r="A19" s="18" t="n">
        <v>20</v>
      </c>
      <c r="B19" s="19">
        <f>IF(B$4="","",IFERROR(INDEX(Reservas!$E$5:$E$504,MATCH(INT($B$2)&amp;"|"&amp;B$4&amp;"|"&amp;$A19,Reservas!$P$5:$P$504,0)),IF(COUNTIFS(Reservas!$A$5:$A$504,$B$2,Reservas!$D$5:$D$504,B$4,Reservas!$N$5:$N$504,"&lt;="&amp;($A19*60),Reservas!$O$5:$O$504,"&gt;"&amp;($A19*60))&gt;0,"(ocupada)","")))</f>
        <v/>
      </c>
      <c r="C19" s="19">
        <f>IF(C$4="","",IFERROR(INDEX(Reservas!$E$5:$E$504,MATCH(INT($B$2)&amp;"|"&amp;C$4&amp;"|"&amp;$A19,Reservas!$P$5:$P$504,0)),IF(COUNTIFS(Reservas!$A$5:$A$504,$B$2,Reservas!$D$5:$D$504,C$4,Reservas!$N$5:$N$504,"&lt;="&amp;($A19*60),Reservas!$O$5:$O$504,"&gt;"&amp;($A19*60))&gt;0,"(ocupada)","")))</f>
        <v/>
      </c>
      <c r="D19" s="19">
        <f>IF(D$4="","",IFERROR(INDEX(Reservas!$E$5:$E$504,MATCH(INT($B$2)&amp;"|"&amp;D$4&amp;"|"&amp;$A19,Reservas!$P$5:$P$504,0)),IF(COUNTIFS(Reservas!$A$5:$A$504,$B$2,Reservas!$D$5:$D$504,D$4,Reservas!$N$5:$N$504,"&lt;="&amp;($A19*60),Reservas!$O$5:$O$504,"&gt;"&amp;($A19*60))&gt;0,"(ocupada)","")))</f>
        <v/>
      </c>
      <c r="E19" s="19">
        <f>IF(E$4="","",IFERROR(INDEX(Reservas!$E$5:$E$504,MATCH(INT($B$2)&amp;"|"&amp;E$4&amp;"|"&amp;$A19,Reservas!$P$5:$P$504,0)),IF(COUNTIFS(Reservas!$A$5:$A$504,$B$2,Reservas!$D$5:$D$504,E$4,Reservas!$N$5:$N$504,"&lt;="&amp;($A19*60),Reservas!$O$5:$O$504,"&gt;"&amp;($A19*60))&gt;0,"(ocupada)","")))</f>
        <v/>
      </c>
    </row>
    <row r="20" ht="22" customHeight="1">
      <c r="A20" s="18" t="n">
        <v>21</v>
      </c>
      <c r="B20" s="19">
        <f>IF(B$4="","",IFERROR(INDEX(Reservas!$E$5:$E$504,MATCH(INT($B$2)&amp;"|"&amp;B$4&amp;"|"&amp;$A20,Reservas!$P$5:$P$504,0)),IF(COUNTIFS(Reservas!$A$5:$A$504,$B$2,Reservas!$D$5:$D$504,B$4,Reservas!$N$5:$N$504,"&lt;="&amp;($A20*60),Reservas!$O$5:$O$504,"&gt;"&amp;($A20*60))&gt;0,"(ocupada)","")))</f>
        <v/>
      </c>
      <c r="C20" s="19">
        <f>IF(C$4="","",IFERROR(INDEX(Reservas!$E$5:$E$504,MATCH(INT($B$2)&amp;"|"&amp;C$4&amp;"|"&amp;$A20,Reservas!$P$5:$P$504,0)),IF(COUNTIFS(Reservas!$A$5:$A$504,$B$2,Reservas!$D$5:$D$504,C$4,Reservas!$N$5:$N$504,"&lt;="&amp;($A20*60),Reservas!$O$5:$O$504,"&gt;"&amp;($A20*60))&gt;0,"(ocupada)","")))</f>
        <v/>
      </c>
      <c r="D20" s="19">
        <f>IF(D$4="","",IFERROR(INDEX(Reservas!$E$5:$E$504,MATCH(INT($B$2)&amp;"|"&amp;D$4&amp;"|"&amp;$A20,Reservas!$P$5:$P$504,0)),IF(COUNTIFS(Reservas!$A$5:$A$504,$B$2,Reservas!$D$5:$D$504,D$4,Reservas!$N$5:$N$504,"&lt;="&amp;($A20*60),Reservas!$O$5:$O$504,"&gt;"&amp;($A20*60))&gt;0,"(ocupada)","")))</f>
        <v/>
      </c>
      <c r="E20" s="19">
        <f>IF(E$4="","",IFERROR(INDEX(Reservas!$E$5:$E$504,MATCH(INT($B$2)&amp;"|"&amp;E$4&amp;"|"&amp;$A20,Reservas!$P$5:$P$504,0)),IF(COUNTIFS(Reservas!$A$5:$A$504,$B$2,Reservas!$D$5:$D$504,E$4,Reservas!$N$5:$N$504,"&lt;="&amp;($A20*60),Reservas!$O$5:$O$504,"&gt;"&amp;($A20*60))&gt;0,"(ocupada)","")))</f>
        <v/>
      </c>
    </row>
    <row r="21" ht="22" customHeight="1">
      <c r="A21" s="18" t="n">
        <v>22</v>
      </c>
      <c r="B21" s="19">
        <f>IF(B$4="","",IFERROR(INDEX(Reservas!$E$5:$E$504,MATCH(INT($B$2)&amp;"|"&amp;B$4&amp;"|"&amp;$A21,Reservas!$P$5:$P$504,0)),IF(COUNTIFS(Reservas!$A$5:$A$504,$B$2,Reservas!$D$5:$D$504,B$4,Reservas!$N$5:$N$504,"&lt;="&amp;($A21*60),Reservas!$O$5:$O$504,"&gt;"&amp;($A21*60))&gt;0,"(ocupada)","")))</f>
        <v/>
      </c>
      <c r="C21" s="19">
        <f>IF(C$4="","",IFERROR(INDEX(Reservas!$E$5:$E$504,MATCH(INT($B$2)&amp;"|"&amp;C$4&amp;"|"&amp;$A21,Reservas!$P$5:$P$504,0)),IF(COUNTIFS(Reservas!$A$5:$A$504,$B$2,Reservas!$D$5:$D$504,C$4,Reservas!$N$5:$N$504,"&lt;="&amp;($A21*60),Reservas!$O$5:$O$504,"&gt;"&amp;($A21*60))&gt;0,"(ocupada)","")))</f>
        <v/>
      </c>
      <c r="D21" s="19">
        <f>IF(D$4="","",IFERROR(INDEX(Reservas!$E$5:$E$504,MATCH(INT($B$2)&amp;"|"&amp;D$4&amp;"|"&amp;$A21,Reservas!$P$5:$P$504,0)),IF(COUNTIFS(Reservas!$A$5:$A$504,$B$2,Reservas!$D$5:$D$504,D$4,Reservas!$N$5:$N$504,"&lt;="&amp;($A21*60),Reservas!$O$5:$O$504,"&gt;"&amp;($A21*60))&gt;0,"(ocupada)","")))</f>
        <v/>
      </c>
      <c r="E21" s="19">
        <f>IF(E$4="","",IFERROR(INDEX(Reservas!$E$5:$E$504,MATCH(INT($B$2)&amp;"|"&amp;E$4&amp;"|"&amp;$A21,Reservas!$P$5:$P$504,0)),IF(COUNTIFS(Reservas!$A$5:$A$504,$B$2,Reservas!$D$5:$D$504,E$4,Reservas!$N$5:$N$504,"&lt;="&amp;($A21*60),Reservas!$O$5:$O$504,"&gt;"&amp;($A21*60))&gt;0,"(ocupada)","")))</f>
        <v/>
      </c>
    </row>
    <row r="22" ht="22" customHeight="1">
      <c r="A22" s="18" t="n">
        <v>23</v>
      </c>
      <c r="B22" s="19">
        <f>IF(B$4="","",IFERROR(INDEX(Reservas!$E$5:$E$504,MATCH(INT($B$2)&amp;"|"&amp;B$4&amp;"|"&amp;$A22,Reservas!$P$5:$P$504,0)),IF(COUNTIFS(Reservas!$A$5:$A$504,$B$2,Reservas!$D$5:$D$504,B$4,Reservas!$N$5:$N$504,"&lt;="&amp;($A22*60),Reservas!$O$5:$O$504,"&gt;"&amp;($A22*60))&gt;0,"(ocupada)","")))</f>
        <v/>
      </c>
      <c r="C22" s="19">
        <f>IF(C$4="","",IFERROR(INDEX(Reservas!$E$5:$E$504,MATCH(INT($B$2)&amp;"|"&amp;C$4&amp;"|"&amp;$A22,Reservas!$P$5:$P$504,0)),IF(COUNTIFS(Reservas!$A$5:$A$504,$B$2,Reservas!$D$5:$D$504,C$4,Reservas!$N$5:$N$504,"&lt;="&amp;($A22*60),Reservas!$O$5:$O$504,"&gt;"&amp;($A22*60))&gt;0,"(ocupada)","")))</f>
        <v/>
      </c>
      <c r="D22" s="19">
        <f>IF(D$4="","",IFERROR(INDEX(Reservas!$E$5:$E$504,MATCH(INT($B$2)&amp;"|"&amp;D$4&amp;"|"&amp;$A22,Reservas!$P$5:$P$504,0)),IF(COUNTIFS(Reservas!$A$5:$A$504,$B$2,Reservas!$D$5:$D$504,D$4,Reservas!$N$5:$N$504,"&lt;="&amp;($A22*60),Reservas!$O$5:$O$504,"&gt;"&amp;($A22*60))&gt;0,"(ocupada)","")))</f>
        <v/>
      </c>
      <c r="E22" s="19">
        <f>IF(E$4="","",IFERROR(INDEX(Reservas!$E$5:$E$504,MATCH(INT($B$2)&amp;"|"&amp;E$4&amp;"|"&amp;$A22,Reservas!$P$5:$P$504,0)),IF(COUNTIFS(Reservas!$A$5:$A$504,$B$2,Reservas!$D$5:$D$504,E$4,Reservas!$N$5:$N$504,"&lt;="&amp;($A22*60),Reservas!$O$5:$O$504,"&gt;"&amp;($A22*60))&gt;0,"(ocupada)","")))</f>
        <v/>
      </c>
    </row>
  </sheetData>
  <conditionalFormatting sqref="B5:E22">
    <cfRule type="expression" priority="1" dxfId="3">
      <formula>LEN(B5)&gt;0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2" customWidth="1" min="2" max="2"/>
  </cols>
  <sheetData>
    <row r="1" ht="28" customHeight="1">
      <c r="A1" s="1" t="inlineStr">
        <is>
          <t>Resumen</t>
        </is>
      </c>
    </row>
    <row r="2">
      <c r="A2" s="2" t="inlineStr">
        <is>
          <t>Escribe el rango de fechas que quieres consultar.</t>
        </is>
      </c>
    </row>
    <row r="4">
      <c r="A4" s="20" t="inlineStr">
        <is>
          <t>Desde</t>
        </is>
      </c>
      <c r="B4" s="15" t="n">
        <v>46305</v>
      </c>
    </row>
    <row r="5">
      <c r="A5" s="20" t="inlineStr">
        <is>
          <t>Hasta</t>
        </is>
      </c>
      <c r="B5" s="15" t="n">
        <v>46335</v>
      </c>
    </row>
    <row r="7" ht="24" customHeight="1">
      <c r="A7" s="21" t="inlineStr">
        <is>
          <t>Reservas</t>
        </is>
      </c>
      <c r="B7" s="22">
        <f>COUNTIFS(Reservas!$A$5:$A$504,"&gt;="&amp;$B$4,Reservas!$A$5:$A$504,"&lt;="&amp;$B$5)</f>
        <v/>
      </c>
    </row>
    <row r="8" ht="24" customHeight="1">
      <c r="A8" s="21" t="inlineStr">
        <is>
          <t>Horas vendidas</t>
        </is>
      </c>
      <c r="B8" s="23">
        <f>SUMIFS(Reservas!$L$5:$L$504,Reservas!$A$5:$A$504,"&gt;="&amp;$B$4,Reservas!$A$5:$A$504,"&lt;="&amp;$B$5)</f>
        <v/>
      </c>
    </row>
    <row r="9" ht="24" customHeight="1">
      <c r="A9" s="21" t="inlineStr">
        <is>
          <t>Valor de las reservas</t>
        </is>
      </c>
      <c r="B9" s="24">
        <f>SUMIFS(Reservas!$G$5:$G$504,Reservas!$A$5:$A$504,"&gt;="&amp;$B$4,Reservas!$A$5:$A$504,"&lt;="&amp;$B$5)</f>
        <v/>
      </c>
    </row>
    <row r="10" ht="24" customHeight="1">
      <c r="A10" s="21" t="inlineStr">
        <is>
          <t>Recibido (abonos y pagos)</t>
        </is>
      </c>
      <c r="B10" s="24">
        <f>SUMIFS(Reservas!$H$5:$H$504,Reservas!$A$5:$A$504,"&gt;="&amp;$B$4,Reservas!$A$5:$A$504,"&lt;="&amp;$B$5)</f>
        <v/>
      </c>
    </row>
    <row r="11" ht="24" customHeight="1">
      <c r="A11" s="21" t="inlineStr">
        <is>
          <t>Saldo por cobrar</t>
        </is>
      </c>
      <c r="B11" s="24">
        <f>SUMIFS(Reservas!$I$5:$I$504,Reservas!$A$5:$A$504,"&gt;="&amp;$B$4,Reservas!$A$5:$A$504,"&lt;="&amp;$B$5)</f>
        <v/>
      </c>
    </row>
    <row r="12" ht="24" customHeight="1">
      <c r="A12" s="21" t="inlineStr">
        <is>
          <t>Reservas con cruce</t>
        </is>
      </c>
      <c r="B12" s="22">
        <f>COUNTIFS(Reservas!$A$5:$A$504,"&gt;="&amp;$B$4,Reservas!$A$5:$A$504,"&lt;="&amp;$B$5,Reservas!$M$5:$M$504,"CRUCE")</f>
        <v/>
      </c>
    </row>
    <row r="15">
      <c r="A15" s="25" t="inlineStr">
        <is>
          <t>¿Varias canchas, reservas fijas o reservas por internet? Prueba Ubitec gratis: https://ubitec.co/sign-up</t>
        </is>
      </c>
    </row>
  </sheetData>
  <hyperlinks>
    <hyperlink xmlns:r="http://schemas.openxmlformats.org/officeDocument/2006/relationships" ref="A15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Ubitec</dc:creator>
  <dc:title>Planilla de reservas de canchas</dc:title>
  <dcterms:created xsi:type="dcterms:W3CDTF">2026-10-10T13:44:42Z</dcterms:created>
  <dcterms:modified xsi:type="dcterms:W3CDTF">2026-10-10T13:44:42Z</dcterms:modified>
</cp:coreProperties>
</file>